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uman Resources - Secretariat\Reporting\"/>
    </mc:Choice>
  </mc:AlternateContent>
  <workbookProtection lockStructure="1"/>
  <bookViews>
    <workbookView xWindow="600" yWindow="216" windowWidth="11052" windowHeight="6348"/>
  </bookViews>
  <sheets>
    <sheet name="Cover" sheetId="1" r:id="rId1"/>
    <sheet name="Expenses &amp; Ministry Log" sheetId="2" r:id="rId2"/>
    <sheet name="Leadership Report" sheetId="4" r:id="rId3"/>
  </sheets>
  <definedNames>
    <definedName name="MonthName">'Expenses &amp; Ministry Log'!$F$136:$G$147</definedName>
    <definedName name="_xlnm.Print_Area" localSheetId="0">Cover!$A$1:$E$70</definedName>
    <definedName name="_xlnm.Print_Area" localSheetId="1">'Expenses &amp; Ministry Log'!$B$2:$P$61</definedName>
    <definedName name="_xlnm.Print_Area" localSheetId="2">'Leadership Report'!$A$1:$H$71</definedName>
    <definedName name="_xlnm.Print_Titles" localSheetId="1">'Expenses &amp; Ministry Log'!$2:$28</definedName>
    <definedName name="WeekDays">'Expenses &amp; Ministry Log'!$C$136:$D$142</definedName>
  </definedNames>
  <calcPr calcId="152511" calcOnSave="0" concurrentCalc="0"/>
</workbook>
</file>

<file path=xl/calcChain.xml><?xml version="1.0" encoding="utf-8"?>
<calcChain xmlns="http://schemas.openxmlformats.org/spreadsheetml/2006/main">
  <c r="N26" i="2" l="1"/>
  <c r="F18" i="2"/>
  <c r="F20" i="2"/>
  <c r="L18" i="2"/>
  <c r="D20" i="2"/>
  <c r="L17" i="2"/>
  <c r="H26" i="2"/>
  <c r="E47" i="4"/>
  <c r="E26" i="2"/>
  <c r="D26" i="2"/>
  <c r="E45" i="4"/>
  <c r="K26" i="2"/>
  <c r="E22" i="4"/>
  <c r="F26" i="2"/>
  <c r="E20" i="4"/>
  <c r="B2" i="4"/>
  <c r="C4" i="4"/>
  <c r="B4" i="4"/>
  <c r="C27" i="2"/>
  <c r="C29" i="2"/>
  <c r="C30" i="2"/>
  <c r="C31" i="2"/>
  <c r="B28" i="2"/>
  <c r="O26" i="2"/>
  <c r="F10" i="2"/>
  <c r="G26" i="2"/>
  <c r="I26" i="2"/>
  <c r="J26" i="2"/>
  <c r="A3" i="4"/>
  <c r="B3" i="2"/>
  <c r="M2" i="2"/>
  <c r="I8" i="2"/>
  <c r="F9" i="2"/>
  <c r="I10" i="2"/>
  <c r="I11" i="2"/>
  <c r="M7" i="2"/>
  <c r="O7" i="2"/>
  <c r="L20" i="2"/>
  <c r="L19" i="2"/>
  <c r="H20" i="2"/>
  <c r="H18" i="2"/>
  <c r="M6" i="2"/>
  <c r="O6" i="2"/>
  <c r="C32" i="2"/>
  <c r="B31" i="2"/>
  <c r="B30" i="2"/>
  <c r="O15" i="2"/>
  <c r="C33" i="2"/>
  <c r="B32" i="2"/>
  <c r="C34" i="2"/>
  <c r="B33" i="2"/>
  <c r="C35" i="2"/>
  <c r="B34" i="2"/>
  <c r="C36" i="2"/>
  <c r="B35" i="2"/>
  <c r="C37" i="2"/>
  <c r="B36" i="2"/>
  <c r="C38" i="2"/>
  <c r="B37" i="2"/>
  <c r="C39" i="2"/>
  <c r="B38" i="2"/>
  <c r="C40" i="2"/>
  <c r="B39" i="2"/>
  <c r="C41" i="2"/>
  <c r="B40" i="2"/>
  <c r="C42" i="2"/>
  <c r="B41" i="2"/>
  <c r="C43" i="2"/>
  <c r="B42" i="2"/>
  <c r="C44" i="2"/>
  <c r="B43" i="2"/>
  <c r="C45" i="2"/>
  <c r="B44" i="2"/>
  <c r="C46" i="2"/>
  <c r="B45" i="2"/>
  <c r="C47" i="2"/>
  <c r="B46" i="2"/>
  <c r="C48" i="2"/>
  <c r="B47" i="2"/>
  <c r="C49" i="2"/>
  <c r="B48" i="2"/>
  <c r="C50" i="2"/>
  <c r="B49" i="2"/>
  <c r="C51" i="2"/>
  <c r="B50" i="2"/>
  <c r="C52" i="2"/>
  <c r="B51" i="2"/>
  <c r="C53" i="2"/>
  <c r="B52" i="2"/>
  <c r="C54" i="2"/>
  <c r="B53" i="2"/>
  <c r="C55" i="2"/>
  <c r="B54" i="2"/>
  <c r="C56" i="2"/>
  <c r="B55" i="2"/>
  <c r="C57" i="2"/>
  <c r="B56" i="2"/>
  <c r="C58" i="2"/>
  <c r="B57" i="2"/>
  <c r="C59" i="2"/>
  <c r="B59" i="2"/>
  <c r="B58" i="2"/>
</calcChain>
</file>

<file path=xl/sharedStrings.xml><?xml version="1.0" encoding="utf-8"?>
<sst xmlns="http://schemas.openxmlformats.org/spreadsheetml/2006/main" count="176" uniqueCount="161">
  <si>
    <t>Mileage Reconciliation</t>
  </si>
  <si>
    <t xml:space="preserve"> EXPENSE REPORT</t>
  </si>
  <si>
    <t>km</t>
  </si>
  <si>
    <t>rate</t>
  </si>
  <si>
    <t>OFFICE</t>
  </si>
  <si>
    <t>Odometer reading this report</t>
  </si>
  <si>
    <t>REGULAR TRAVEL</t>
  </si>
  <si>
    <t>Total run this month</t>
  </si>
  <si>
    <t>Less:   Regular</t>
  </si>
  <si>
    <t xml:space="preserve">           Special</t>
  </si>
  <si>
    <t>Personal Car Travel</t>
  </si>
  <si>
    <t>Budget</t>
  </si>
  <si>
    <t>This month</t>
  </si>
  <si>
    <t>Under</t>
  </si>
  <si>
    <t>Over</t>
  </si>
  <si>
    <t>Personal</t>
  </si>
  <si>
    <t>Sun</t>
  </si>
  <si>
    <t>Mon</t>
  </si>
  <si>
    <t>Tue</t>
  </si>
  <si>
    <t>Wed</t>
  </si>
  <si>
    <t>Thu</t>
  </si>
  <si>
    <t>Fri</t>
  </si>
  <si>
    <t>Sat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</si>
  <si>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</si>
  <si>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</si>
  <si>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</si>
  <si>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</si>
  <si>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</si>
  <si>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</si>
  <si>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</si>
  <si>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</si>
  <si>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</si>
  <si>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</si>
  <si>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</si>
  <si>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</si>
  <si>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</si>
  <si>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My Vision for Ministry Statement</t>
  </si>
  <si>
    <t>Progress towards achieving my vision for ministry this year:</t>
  </si>
  <si>
    <t>Evangelistic Ministry – Needs Oriented Evangelism</t>
  </si>
  <si>
    <t>Dates</t>
  </si>
  <si>
    <t>Outreach Type</t>
  </si>
  <si>
    <t>Av. Attend.</t>
  </si>
  <si>
    <t>Number of people receiving studies from me</t>
  </si>
  <si>
    <t>Number of members taking studies</t>
  </si>
  <si>
    <t>Number preparing for baptism</t>
  </si>
  <si>
    <t>Number already baptised this year</t>
  </si>
  <si>
    <t>Number hoped to baptise this year</t>
  </si>
  <si>
    <t>New groups formed this year</t>
  </si>
  <si>
    <t>Leaders meetings conducted this month</t>
  </si>
  <si>
    <t>Number of groups currently being led by me</t>
  </si>
  <si>
    <t>Inspiring Worship</t>
  </si>
  <si>
    <t>Team planning meetings attended</t>
  </si>
  <si>
    <t>Preaching</t>
  </si>
  <si>
    <t>Theme</t>
  </si>
  <si>
    <t>Church</t>
  </si>
  <si>
    <t>Passionate Spirituality</t>
  </si>
  <si>
    <t>Pastoral Care – Loving Relationships</t>
  </si>
  <si>
    <t>Discipling/Training Members for Gift Oriented Ministry</t>
  </si>
  <si>
    <t>Attendance</t>
  </si>
  <si>
    <t>Elder’s Meetings</t>
  </si>
  <si>
    <t>Other (please specify)</t>
  </si>
  <si>
    <t>Sick leave dates (where half day, indicate ‘½’)</t>
  </si>
  <si>
    <t>Other Personal leave dates</t>
  </si>
  <si>
    <t>Business Meetings</t>
  </si>
  <si>
    <t>Board Meetings</t>
  </si>
  <si>
    <t>Non-members attending church (teens &amp; older)</t>
  </si>
  <si>
    <t>Comments – What’s being implemented?</t>
  </si>
  <si>
    <t>Less Payments to Conference</t>
  </si>
  <si>
    <t>Tithe</t>
  </si>
  <si>
    <t>1. Active members:</t>
  </si>
  <si>
    <t>═</t>
  </si>
  <si>
    <t xml:space="preserve">Administration/Empowering Leadership &amp; Functional Structures                                     </t>
  </si>
  <si>
    <t>VISITATION:</t>
  </si>
  <si>
    <t>8. Number of Bible Studies:</t>
  </si>
  <si>
    <t>OTHER</t>
  </si>
  <si>
    <t>evangelism meetings, training programs, committees etc.</t>
  </si>
  <si>
    <t>Tele-ministry is what you would equate with a pastoral visit or committee work. List the number of calls each day.</t>
  </si>
  <si>
    <t>2. Missing Members:</t>
  </si>
  <si>
    <t>3. Non-members:</t>
  </si>
  <si>
    <t>6. Hrs Preparation:</t>
  </si>
  <si>
    <t>5. Counselling Hrs:</t>
  </si>
  <si>
    <t>7. Ministry by phone:</t>
  </si>
  <si>
    <t>Include visits to evangelistic interests &amp; unbaptised  youth</t>
  </si>
  <si>
    <t xml:space="preserve">Record hours in preparation for worship services, Bible classes, funerals, weddings, studies, </t>
  </si>
  <si>
    <t>4. School ministry:</t>
  </si>
  <si>
    <t>4. School ministry</t>
  </si>
  <si>
    <t xml:space="preserve">Record the number of persons visited,( including hospital visits). This will include attendees, &amp; the aged or infirm  </t>
  </si>
  <si>
    <t>who cannot attend, but who are in good standing with the church.</t>
  </si>
  <si>
    <t>Record vists to members who do not regularly attend church (but not the aged or infirm mentioned in 1)</t>
  </si>
  <si>
    <t>Record the number of "RE" classes or Chapels taken.</t>
  </si>
  <si>
    <t>Record hours spent in counselling, involving counsellor-counsellee-type meetings</t>
  </si>
  <si>
    <t>less Odometer reading last report</t>
  </si>
  <si>
    <t xml:space="preserve"> </t>
  </si>
  <si>
    <t>EXPENSES:</t>
  </si>
  <si>
    <t>VISITATION</t>
  </si>
  <si>
    <t># SPECIAL TRAVEL(prior approval required)</t>
  </si>
  <si>
    <t># Note - Special travel - please state for what</t>
  </si>
  <si>
    <t>$</t>
  </si>
  <si>
    <t>Regular Work kms.</t>
  </si>
  <si>
    <t>Special kms.</t>
  </si>
  <si>
    <t>Church A</t>
  </si>
  <si>
    <t>Church B</t>
  </si>
  <si>
    <t>Church C</t>
  </si>
  <si>
    <t>Annual Leave taken (Please state dates)</t>
  </si>
  <si>
    <t>Bible Studies:</t>
  </si>
  <si>
    <t>Baptisms:</t>
  </si>
  <si>
    <t>Training topic</t>
  </si>
  <si>
    <t>Number of small groups (incl. SS) in my church(es)</t>
  </si>
  <si>
    <t>Holistic Small Groups/Sabbath School Groups</t>
  </si>
  <si>
    <t>Number of Weddings &amp; or funerals</t>
  </si>
  <si>
    <t>My Church’s NCD Minimum Factor</t>
  </si>
  <si>
    <t>Days off this month.</t>
  </si>
  <si>
    <r>
      <t xml:space="preserve">7. Ministry by Phone  </t>
    </r>
    <r>
      <rPr>
        <b/>
        <sz val="10"/>
        <rFont val="Times New Roman"/>
        <family val="1"/>
      </rPr>
      <t>●</t>
    </r>
  </si>
  <si>
    <r>
      <t xml:space="preserve">Report number of </t>
    </r>
    <r>
      <rPr>
        <u/>
        <sz val="10"/>
        <rFont val="Times New Roman"/>
        <family val="1"/>
      </rPr>
      <t>studies</t>
    </r>
    <r>
      <rPr>
        <sz val="10"/>
        <rFont val="Times New Roman"/>
        <family val="1"/>
      </rPr>
      <t xml:space="preserve"> given,  </t>
    </r>
    <r>
      <rPr>
        <b/>
        <u/>
        <sz val="10"/>
        <rFont val="Times New Roman"/>
        <family val="1"/>
      </rPr>
      <t>NOT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number of persons receiving the study.</t>
    </r>
  </si>
  <si>
    <t>Summary Year to date.</t>
  </si>
  <si>
    <t>Reg.Run</t>
  </si>
  <si>
    <t>Reg.Claim</t>
  </si>
  <si>
    <t>Name:</t>
  </si>
  <si>
    <t>Year</t>
  </si>
  <si>
    <t>Church/es</t>
  </si>
  <si>
    <t>Month No.</t>
  </si>
  <si>
    <t>Year to Last Month</t>
  </si>
  <si>
    <t>Year to This Month</t>
  </si>
  <si>
    <t>Months Totals</t>
  </si>
  <si>
    <t>Seventh-day Adventist Church (Victorian Conference) Limited</t>
  </si>
  <si>
    <t xml:space="preserve">PASTORAL STAFF  LEADERSHIP REPORT </t>
  </si>
  <si>
    <t>MINISTRY LOG</t>
  </si>
  <si>
    <t>MOTOR VEHICLE Kms.</t>
  </si>
  <si>
    <r>
      <t>Evangelistic Visits</t>
    </r>
    <r>
      <rPr>
        <b/>
        <sz val="8"/>
        <rFont val="Tahoma"/>
        <family val="2"/>
      </rPr>
      <t/>
    </r>
  </si>
  <si>
    <t>No. taken by me this month</t>
  </si>
  <si>
    <t>No. visited this month</t>
  </si>
  <si>
    <t>1. Active Members</t>
  </si>
  <si>
    <t>2. Missing Members</t>
  </si>
  <si>
    <t>3. Non-members</t>
  </si>
  <si>
    <t>5. Counselling Hours</t>
  </si>
  <si>
    <t>8. No. of Bible Studies</t>
  </si>
  <si>
    <t>Number of Counselling Hours</t>
  </si>
  <si>
    <t>Goals or Comments</t>
  </si>
  <si>
    <t>Work Satisfaction (Please place an X on the line)</t>
  </si>
  <si>
    <t>Definitions for "Ministry Log" on next page:</t>
  </si>
  <si>
    <t>Pastoral Staff Monthly Report</t>
  </si>
  <si>
    <t>Comments to President or Others</t>
  </si>
  <si>
    <t>Response Comments by President or Others</t>
  </si>
  <si>
    <t>vicpsreports@adventist.org.au</t>
  </si>
  <si>
    <t>Reports are to be forwarded to the President, within 7 days of the end of each month, at the following email address:</t>
  </si>
  <si>
    <t>## For Other" expenses claimed, please forward receipts.</t>
  </si>
  <si>
    <t xml:space="preserve">     OTHER</t>
  </si>
  <si>
    <t>Child Protection Policy in place</t>
  </si>
  <si>
    <t>Yes/No</t>
  </si>
  <si>
    <r>
      <t xml:space="preserve">Odometer - </t>
    </r>
    <r>
      <rPr>
        <sz val="8"/>
        <rFont val="Arial"/>
        <family val="2"/>
      </rPr>
      <t>Use this column if it assists you with calculating.</t>
    </r>
  </si>
  <si>
    <t>6. Hours Preparation  ●</t>
  </si>
  <si>
    <r>
      <t xml:space="preserve">Comments &amp; </t>
    </r>
    <r>
      <rPr>
        <b/>
        <sz val="10"/>
        <rFont val="Arial"/>
        <family val="2"/>
      </rPr>
      <t>Place Travelled to:</t>
    </r>
  </si>
  <si>
    <t xml:space="preserve">Goals or Comments:     </t>
  </si>
  <si>
    <t xml:space="preserve">Goals or Comments:                   </t>
  </si>
  <si>
    <t xml:space="preserve">Goals or Comments:        </t>
  </si>
  <si>
    <t xml:space="preserve">Goals or Comments: </t>
  </si>
  <si>
    <t xml:space="preserve">Goals or Comments:                         </t>
  </si>
  <si>
    <r>
      <t xml:space="preserve">  Very Unhappy</t>
    </r>
    <r>
      <rPr>
        <sz val="6"/>
        <rFont val="Tahoma"/>
        <family val="2"/>
      </rPr>
      <t xml:space="preserve"> 1--------------2-------------3-------------4-------------5-----------6</t>
    </r>
    <r>
      <rPr>
        <sz val="7"/>
        <rFont val="Tahoma"/>
        <family val="2"/>
      </rPr>
      <t xml:space="preserve"> Great Satisfaction</t>
    </r>
  </si>
  <si>
    <t>AMOUNT CLAIMED $</t>
  </si>
  <si>
    <t>#####</t>
  </si>
  <si>
    <t>PASTORAL STAFF  REPORT, VICTORIA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</si>
</sst>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i/>
      <sz val="6"/>
      <name val="Tahoma"/>
      <family val="2"/>
    </font>
    <font>
      <sz val="8.5"/>
      <name val="Tahoma"/>
      <family val="2"/>
    </font>
    <font>
      <sz val="8"/>
      <name val="Tahoma"/>
      <family val="2"/>
    </font>
    <font>
      <sz val="7.5"/>
      <name val="Tahoma"/>
      <family val="2"/>
    </font>
    <font>
      <sz val="9"/>
      <name val="Wingdings"/>
      <charset val="2"/>
    </font>
    <font>
      <sz val="7"/>
      <name val="Tahoma"/>
      <family val="2"/>
    </font>
    <font>
      <sz val="6"/>
      <name val="Tahoma"/>
      <family val="2"/>
    </font>
    <font>
      <i/>
      <sz val="8"/>
      <name val="Arial"/>
      <family val="2"/>
    </font>
    <font>
      <i/>
      <sz val="9"/>
      <name val="Tahoma"/>
      <family val="2"/>
    </font>
    <font>
      <sz val="10"/>
      <name val="Times New Roman"/>
      <family val="1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u/>
      <sz val="6"/>
      <color indexed="12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41"/>
      <name val="Arial"/>
      <family val="2"/>
    </font>
    <font>
      <sz val="12"/>
      <color indexed="4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Tahoma"/>
      <family val="2"/>
    </font>
    <font>
      <b/>
      <sz val="8.5"/>
      <name val="Tahoma"/>
      <family val="2"/>
    </font>
    <font>
      <i/>
      <sz val="10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41">
    <xf numFmtId="0" fontId="0" fillId="0" borderId="0" xfId="0"/>
    <xf numFmtId="0" fontId="9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top" wrapText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15" fontId="0" fillId="2" borderId="1" xfId="0" applyNumberForma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24" fillId="2" borderId="0" xfId="0" applyFont="1" applyFill="1" applyProtection="1"/>
    <xf numFmtId="4" fontId="0" fillId="0" borderId="2" xfId="0" applyNumberForma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 applyProtection="1">
      <alignment horizontal="left" vertical="top" shrinkToFit="1"/>
      <protection locked="0"/>
    </xf>
    <xf numFmtId="0" fontId="13" fillId="0" borderId="1" xfId="0" applyFont="1" applyFill="1" applyBorder="1" applyAlignment="1" applyProtection="1">
      <alignment horizontal="left" vertical="top" shrinkToFit="1"/>
      <protection locked="0"/>
    </xf>
    <xf numFmtId="0" fontId="13" fillId="0" borderId="3" xfId="0" applyFont="1" applyFill="1" applyBorder="1" applyAlignment="1" applyProtection="1">
      <alignment horizontal="left" vertical="top" shrinkToFit="1"/>
      <protection locked="0"/>
    </xf>
    <xf numFmtId="0" fontId="0" fillId="0" borderId="4" xfId="0" applyFill="1" applyBorder="1" applyProtection="1">
      <protection locked="0"/>
    </xf>
    <xf numFmtId="14" fontId="13" fillId="0" borderId="5" xfId="0" applyNumberFormat="1" applyFont="1" applyFill="1" applyBorder="1" applyAlignment="1" applyProtection="1">
      <alignment horizontal="center" vertical="top" shrinkToFit="1"/>
      <protection locked="0"/>
    </xf>
    <xf numFmtId="14" fontId="13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13" fillId="0" borderId="7" xfId="0" applyFont="1" applyFill="1" applyBorder="1" applyAlignment="1" applyProtection="1">
      <alignment horizontal="center" vertical="top" shrinkToFit="1"/>
      <protection locked="0"/>
    </xf>
    <xf numFmtId="0" fontId="13" fillId="0" borderId="8" xfId="0" applyFont="1" applyFill="1" applyBorder="1" applyAlignment="1" applyProtection="1">
      <alignment horizontal="center" vertical="top" shrinkToFit="1"/>
      <protection locked="0"/>
    </xf>
    <xf numFmtId="0" fontId="13" fillId="0" borderId="2" xfId="0" applyFont="1" applyFill="1" applyBorder="1" applyAlignment="1" applyProtection="1">
      <alignment horizontal="center" vertical="top" shrinkToFit="1"/>
      <protection locked="0"/>
    </xf>
    <xf numFmtId="0" fontId="23" fillId="2" borderId="0" xfId="0" applyFont="1" applyFill="1" applyAlignment="1" applyProtection="1">
      <alignment horizontal="left" vertical="top" wrapText="1"/>
    </xf>
    <xf numFmtId="0" fontId="30" fillId="2" borderId="0" xfId="0" applyFont="1" applyFill="1" applyProtection="1"/>
    <xf numFmtId="0" fontId="6" fillId="0" borderId="9" xfId="0" applyFont="1" applyFill="1" applyBorder="1" applyProtection="1">
      <protection locked="0"/>
    </xf>
    <xf numFmtId="0" fontId="34" fillId="2" borderId="0" xfId="0" applyFont="1" applyFill="1" applyProtection="1"/>
    <xf numFmtId="0" fontId="35" fillId="3" borderId="0" xfId="0" applyFont="1" applyFill="1" applyProtection="1"/>
    <xf numFmtId="1" fontId="13" fillId="0" borderId="2" xfId="0" applyNumberFormat="1" applyFont="1" applyFill="1" applyBorder="1" applyAlignment="1" applyProtection="1">
      <alignment horizontal="center" vertical="top" wrapText="1"/>
      <protection locked="0"/>
    </xf>
    <xf numFmtId="1" fontId="13" fillId="0" borderId="9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13" fillId="0" borderId="8" xfId="0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0" applyNumberFormat="1" applyFont="1" applyFill="1" applyBorder="1" applyAlignment="1" applyProtection="1">
      <alignment horizontal="center" vertical="top" shrinkToFit="1"/>
      <protection locked="0"/>
    </xf>
    <xf numFmtId="14" fontId="13" fillId="0" borderId="8" xfId="0" applyNumberFormat="1" applyFont="1" applyFill="1" applyBorder="1" applyAlignment="1" applyProtection="1">
      <alignment horizontal="center" vertical="top" shrinkToFit="1"/>
      <protection locked="0"/>
    </xf>
    <xf numFmtId="0" fontId="40" fillId="2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0" fillId="3" borderId="0" xfId="0" applyFill="1" applyProtection="1"/>
    <xf numFmtId="0" fontId="27" fillId="3" borderId="0" xfId="0" applyFont="1" applyFill="1" applyAlignment="1" applyProtection="1">
      <alignment horizontal="left"/>
    </xf>
    <xf numFmtId="0" fontId="23" fillId="3" borderId="0" xfId="0" applyFont="1" applyFill="1" applyProtection="1"/>
    <xf numFmtId="0" fontId="27" fillId="3" borderId="0" xfId="0" applyFont="1" applyFill="1" applyProtection="1"/>
    <xf numFmtId="0" fontId="0" fillId="0" borderId="2" xfId="0" applyFill="1" applyBorder="1" applyAlignment="1" applyProtection="1">
      <alignment horizontal="left"/>
      <protection locked="0"/>
    </xf>
    <xf numFmtId="1" fontId="13" fillId="0" borderId="11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2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" borderId="14" xfId="0" applyNumberFormat="1" applyFill="1" applyBorder="1" applyAlignment="1" applyProtection="1">
      <alignment horizontal="left" vertical="center" indent="1"/>
      <protection locked="0"/>
    </xf>
    <xf numFmtId="0" fontId="0" fillId="4" borderId="15" xfId="0" applyNumberFormat="1" applyFill="1" applyBorder="1" applyAlignment="1" applyProtection="1">
      <alignment horizontal="left" vertical="center" indent="1"/>
      <protection locked="0"/>
    </xf>
    <xf numFmtId="0" fontId="43" fillId="3" borderId="0" xfId="0" applyFont="1" applyFill="1" applyAlignment="1" applyProtection="1">
      <alignment horizontal="left"/>
    </xf>
    <xf numFmtId="0" fontId="31" fillId="3" borderId="0" xfId="0" applyFont="1" applyFill="1" applyAlignment="1" applyProtection="1">
      <alignment horizontal="center"/>
    </xf>
    <xf numFmtId="0" fontId="31" fillId="3" borderId="0" xfId="0" applyFont="1" applyFill="1" applyAlignment="1" applyProtection="1">
      <alignment horizontal="left"/>
    </xf>
    <xf numFmtId="0" fontId="45" fillId="3" borderId="0" xfId="1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29" fillId="3" borderId="0" xfId="0" applyFont="1" applyFill="1" applyProtection="1"/>
    <xf numFmtId="3" fontId="0" fillId="3" borderId="0" xfId="0" applyNumberFormat="1" applyFill="1" applyBorder="1" applyAlignment="1" applyProtection="1">
      <alignment horizontal="right"/>
    </xf>
    <xf numFmtId="0" fontId="3" fillId="2" borderId="16" xfId="0" applyFont="1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Continuous"/>
    </xf>
    <xf numFmtId="0" fontId="4" fillId="2" borderId="19" xfId="0" applyFont="1" applyFill="1" applyBorder="1" applyAlignment="1" applyProtection="1">
      <alignment horizontal="center"/>
    </xf>
    <xf numFmtId="0" fontId="0" fillId="2" borderId="20" xfId="0" applyFill="1" applyBorder="1" applyProtection="1"/>
    <xf numFmtId="0" fontId="0" fillId="2" borderId="0" xfId="0" applyFill="1" applyBorder="1" applyProtection="1"/>
    <xf numFmtId="3" fontId="0" fillId="2" borderId="0" xfId="0" applyNumberForma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left"/>
    </xf>
    <xf numFmtId="3" fontId="4" fillId="3" borderId="2" xfId="0" applyNumberFormat="1" applyFont="1" applyFill="1" applyBorder="1" applyAlignment="1" applyProtection="1">
      <alignment horizontal="right"/>
    </xf>
    <xf numFmtId="4" fontId="0" fillId="3" borderId="2" xfId="0" applyNumberFormat="1" applyFill="1" applyBorder="1" applyAlignment="1" applyProtection="1">
      <alignment horizontal="right"/>
    </xf>
    <xf numFmtId="0" fontId="0" fillId="2" borderId="21" xfId="0" applyFill="1" applyBorder="1" applyProtection="1"/>
    <xf numFmtId="0" fontId="6" fillId="2" borderId="2" xfId="0" applyFont="1" applyFill="1" applyBorder="1" applyAlignment="1" applyProtection="1">
      <alignment horizontal="left"/>
    </xf>
    <xf numFmtId="0" fontId="23" fillId="2" borderId="20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3" fontId="0" fillId="2" borderId="22" xfId="0" applyNumberForma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5" fillId="2" borderId="20" xfId="0" applyFont="1" applyFill="1" applyBorder="1" applyAlignment="1" applyProtection="1">
      <alignment horizontal="right"/>
    </xf>
    <xf numFmtId="0" fontId="3" fillId="2" borderId="24" xfId="0" applyFont="1" applyFill="1" applyBorder="1" applyProtection="1"/>
    <xf numFmtId="4" fontId="3" fillId="2" borderId="1" xfId="0" applyNumberFormat="1" applyFont="1" applyFill="1" applyBorder="1" applyAlignment="1" applyProtection="1">
      <alignment horizontal="right"/>
    </xf>
    <xf numFmtId="0" fontId="0" fillId="2" borderId="10" xfId="0" applyFill="1" applyBorder="1" applyProtection="1"/>
    <xf numFmtId="0" fontId="0" fillId="2" borderId="16" xfId="0" applyFill="1" applyBorder="1" applyProtection="1"/>
    <xf numFmtId="0" fontId="5" fillId="2" borderId="17" xfId="0" applyFont="1" applyFill="1" applyBorder="1" applyAlignment="1" applyProtection="1">
      <alignment horizontal="centerContinuous"/>
    </xf>
    <xf numFmtId="0" fontId="5" fillId="2" borderId="18" xfId="0" applyFont="1" applyFill="1" applyBorder="1" applyAlignment="1" applyProtection="1">
      <alignment horizontal="centerContinuous"/>
    </xf>
    <xf numFmtId="0" fontId="5" fillId="2" borderId="16" xfId="0" applyFont="1" applyFill="1" applyBorder="1" applyAlignment="1" applyProtection="1">
      <alignment horizontal="left"/>
    </xf>
    <xf numFmtId="0" fontId="3" fillId="2" borderId="18" xfId="0" applyFont="1" applyFill="1" applyBorder="1" applyProtection="1"/>
    <xf numFmtId="3" fontId="4" fillId="3" borderId="22" xfId="0" applyNumberFormat="1" applyFont="1" applyFill="1" applyBorder="1" applyAlignment="1" applyProtection="1">
      <alignment horizontal="left"/>
    </xf>
    <xf numFmtId="3" fontId="4" fillId="3" borderId="25" xfId="0" applyNumberFormat="1" applyFont="1" applyFill="1" applyBorder="1" applyAlignment="1" applyProtection="1">
      <alignment horizontal="left"/>
    </xf>
    <xf numFmtId="0" fontId="6" fillId="2" borderId="2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3" fontId="4" fillId="3" borderId="26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36" fillId="2" borderId="27" xfId="0" applyFont="1" applyFill="1" applyBorder="1" applyAlignment="1" applyProtection="1"/>
    <xf numFmtId="0" fontId="0" fillId="2" borderId="28" xfId="0" applyFill="1" applyBorder="1" applyProtection="1"/>
    <xf numFmtId="0" fontId="7" fillId="2" borderId="2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26" fillId="2" borderId="0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right"/>
    </xf>
    <xf numFmtId="0" fontId="0" fillId="2" borderId="22" xfId="0" applyFill="1" applyBorder="1" applyProtection="1"/>
    <xf numFmtId="15" fontId="3" fillId="2" borderId="9" xfId="0" applyNumberFormat="1" applyFont="1" applyFill="1" applyBorder="1" applyAlignment="1" applyProtection="1">
      <alignment horizontal="left"/>
    </xf>
    <xf numFmtId="15" fontId="3" fillId="2" borderId="1" xfId="0" applyNumberFormat="1" applyFont="1" applyFill="1" applyBorder="1" applyAlignment="1" applyProtection="1">
      <alignment horizontal="left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right"/>
    </xf>
    <xf numFmtId="0" fontId="0" fillId="2" borderId="2" xfId="0" applyFill="1" applyBorder="1" applyProtection="1"/>
    <xf numFmtId="15" fontId="3" fillId="2" borderId="20" xfId="0" applyNumberFormat="1" applyFont="1" applyFill="1" applyBorder="1" applyAlignment="1" applyProtection="1">
      <alignment horizontal="left"/>
    </xf>
    <xf numFmtId="0" fontId="0" fillId="2" borderId="9" xfId="0" applyFill="1" applyBorder="1" applyProtection="1"/>
    <xf numFmtId="3" fontId="4" fillId="2" borderId="20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textRotation="90"/>
    </xf>
    <xf numFmtId="0" fontId="10" fillId="2" borderId="0" xfId="0" applyFont="1" applyFill="1" applyAlignment="1" applyProtection="1">
      <alignment horizontal="left"/>
    </xf>
    <xf numFmtId="0" fontId="1" fillId="2" borderId="10" xfId="0" applyFont="1" applyFill="1" applyBorder="1" applyAlignment="1" applyProtection="1">
      <alignment textRotation="90" wrapText="1"/>
    </xf>
    <xf numFmtId="0" fontId="0" fillId="2" borderId="9" xfId="0" applyFill="1" applyBorder="1" applyAlignment="1" applyProtection="1">
      <alignment horizontal="right"/>
    </xf>
    <xf numFmtId="15" fontId="0" fillId="3" borderId="0" xfId="0" applyNumberForma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23" fillId="3" borderId="0" xfId="0" applyFont="1" applyFill="1" applyBorder="1" applyProtection="1"/>
    <xf numFmtId="14" fontId="0" fillId="2" borderId="0" xfId="0" applyNumberFormat="1" applyFill="1" applyProtection="1"/>
    <xf numFmtId="0" fontId="5" fillId="5" borderId="0" xfId="0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right"/>
      <protection locked="0"/>
    </xf>
    <xf numFmtId="3" fontId="4" fillId="5" borderId="3" xfId="0" applyNumberFormat="1" applyFont="1" applyFill="1" applyBorder="1" applyAlignment="1" applyProtection="1">
      <alignment horizontal="right"/>
      <protection locked="0"/>
    </xf>
    <xf numFmtId="0" fontId="6" fillId="5" borderId="3" xfId="0" applyFont="1" applyFill="1" applyBorder="1" applyAlignment="1" applyProtection="1">
      <alignment horizontal="right"/>
      <protection locked="0"/>
    </xf>
    <xf numFmtId="3" fontId="4" fillId="5" borderId="3" xfId="0" applyNumberFormat="1" applyFont="1" applyFill="1" applyBorder="1" applyAlignment="1" applyProtection="1">
      <alignment horizontal="left"/>
      <protection locked="0"/>
    </xf>
    <xf numFmtId="0" fontId="24" fillId="4" borderId="2" xfId="0" applyFont="1" applyFill="1" applyBorder="1" applyAlignment="1" applyProtection="1">
      <alignment horizontal="right"/>
      <protection locked="0"/>
    </xf>
    <xf numFmtId="0" fontId="0" fillId="3" borderId="29" xfId="0" applyFill="1" applyBorder="1" applyProtection="1"/>
    <xf numFmtId="0" fontId="11" fillId="3" borderId="30" xfId="0" applyFont="1" applyFill="1" applyBorder="1" applyAlignment="1" applyProtection="1">
      <alignment horizontal="center"/>
    </xf>
    <xf numFmtId="0" fontId="0" fillId="3" borderId="30" xfId="0" applyFill="1" applyBorder="1" applyProtection="1"/>
    <xf numFmtId="0" fontId="0" fillId="0" borderId="0" xfId="0" applyProtection="1"/>
    <xf numFmtId="0" fontId="0" fillId="3" borderId="5" xfId="0" applyFill="1" applyBorder="1" applyProtection="1"/>
    <xf numFmtId="0" fontId="42" fillId="3" borderId="0" xfId="0" applyFont="1" applyFill="1" applyBorder="1" applyAlignment="1" applyProtection="1">
      <alignment horizontal="center"/>
    </xf>
    <xf numFmtId="0" fontId="0" fillId="3" borderId="31" xfId="0" applyFill="1" applyBorder="1" applyProtection="1"/>
    <xf numFmtId="0" fontId="36" fillId="3" borderId="0" xfId="0" applyFont="1" applyFill="1" applyBorder="1" applyAlignment="1" applyProtection="1">
      <alignment horizontal="right"/>
    </xf>
    <xf numFmtId="0" fontId="36" fillId="3" borderId="0" xfId="0" applyFont="1" applyFill="1" applyBorder="1" applyAlignment="1" applyProtection="1">
      <alignment horizontal="left" shrinkToFit="1"/>
    </xf>
    <xf numFmtId="0" fontId="0" fillId="3" borderId="0" xfId="0" applyFill="1" applyBorder="1" applyAlignment="1" applyProtection="1">
      <alignment horizontal="right" shrinkToFit="1"/>
    </xf>
    <xf numFmtId="0" fontId="4" fillId="3" borderId="5" xfId="0" applyFont="1" applyFill="1" applyBorder="1" applyAlignment="1" applyProtection="1">
      <alignment horizontal="justify" vertical="top" wrapText="1"/>
    </xf>
    <xf numFmtId="0" fontId="0" fillId="3" borderId="0" xfId="0" applyFill="1" applyBorder="1" applyAlignment="1" applyProtection="1">
      <alignment horizontal="justify" vertical="top" wrapText="1"/>
    </xf>
    <xf numFmtId="0" fontId="0" fillId="3" borderId="31" xfId="0" applyFill="1" applyBorder="1" applyAlignment="1" applyProtection="1">
      <alignment horizontal="justify" vertical="top" wrapText="1"/>
    </xf>
    <xf numFmtId="0" fontId="15" fillId="3" borderId="31" xfId="0" applyFont="1" applyFill="1" applyBorder="1" applyAlignment="1" applyProtection="1">
      <alignment horizontal="justify" vertical="top" wrapText="1"/>
    </xf>
    <xf numFmtId="0" fontId="15" fillId="3" borderId="32" xfId="0" applyFont="1" applyFill="1" applyBorder="1" applyAlignment="1" applyProtection="1">
      <alignment horizontal="justify" vertical="top" wrapText="1"/>
    </xf>
    <xf numFmtId="0" fontId="12" fillId="5" borderId="33" xfId="0" applyFont="1" applyFill="1" applyBorder="1" applyAlignment="1" applyProtection="1">
      <alignment horizontal="justify" vertical="top" wrapText="1"/>
    </xf>
    <xf numFmtId="0" fontId="0" fillId="3" borderId="3" xfId="0" applyFill="1" applyBorder="1" applyProtection="1"/>
    <xf numFmtId="0" fontId="13" fillId="3" borderId="34" xfId="0" applyFont="1" applyFill="1" applyBorder="1" applyAlignment="1" applyProtection="1">
      <alignment horizontal="center" vertical="top" wrapText="1"/>
    </xf>
    <xf numFmtId="0" fontId="0" fillId="3" borderId="16" xfId="0" applyFill="1" applyBorder="1" applyAlignment="1" applyProtection="1"/>
    <xf numFmtId="0" fontId="0" fillId="3" borderId="17" xfId="0" applyFill="1" applyBorder="1" applyAlignment="1" applyProtection="1"/>
    <xf numFmtId="0" fontId="0" fillId="3" borderId="35" xfId="0" applyFill="1" applyBorder="1" applyAlignment="1" applyProtection="1"/>
    <xf numFmtId="0" fontId="3" fillId="3" borderId="29" xfId="0" applyFont="1" applyFill="1" applyBorder="1" applyProtection="1"/>
    <xf numFmtId="0" fontId="0" fillId="2" borderId="0" xfId="0" applyFill="1" applyAlignment="1" applyProtection="1">
      <alignment wrapText="1"/>
    </xf>
    <xf numFmtId="0" fontId="44" fillId="2" borderId="0" xfId="0" applyFont="1" applyFill="1" applyAlignment="1" applyProtection="1">
      <alignment horizontal="center" vertical="top" wrapText="1"/>
    </xf>
    <xf numFmtId="0" fontId="45" fillId="3" borderId="0" xfId="1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left" vertical="top" wrapText="1"/>
    </xf>
    <xf numFmtId="0" fontId="0" fillId="4" borderId="9" xfId="0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horizontal="left" vertical="center" indent="1"/>
      <protection locked="0"/>
    </xf>
    <xf numFmtId="0" fontId="8" fillId="4" borderId="16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8" fillId="4" borderId="2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8" fillId="4" borderId="23" xfId="0" applyFont="1" applyFill="1" applyBorder="1" applyAlignment="1" applyProtection="1">
      <alignment horizontal="left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3" fontId="4" fillId="3" borderId="3" xfId="0" applyNumberFormat="1" applyFont="1" applyFill="1" applyBorder="1" applyAlignment="1" applyProtection="1">
      <alignment horizontal="right"/>
    </xf>
    <xf numFmtId="3" fontId="4" fillId="3" borderId="26" xfId="0" applyNumberFormat="1" applyFont="1" applyFill="1" applyBorder="1" applyAlignment="1" applyProtection="1">
      <alignment horizontal="right"/>
    </xf>
    <xf numFmtId="3" fontId="0" fillId="3" borderId="37" xfId="0" applyNumberFormat="1" applyFill="1" applyBorder="1" applyAlignment="1" applyProtection="1">
      <alignment horizontal="right"/>
    </xf>
    <xf numFmtId="3" fontId="3" fillId="3" borderId="38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25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4" fillId="3" borderId="1" xfId="0" applyNumberFormat="1" applyFont="1" applyFill="1" applyBorder="1" applyAlignment="1" applyProtection="1">
      <alignment horizontal="right"/>
    </xf>
    <xf numFmtId="0" fontId="36" fillId="2" borderId="27" xfId="0" applyFont="1" applyFill="1" applyBorder="1" applyAlignment="1" applyProtection="1">
      <alignment horizontal="left"/>
    </xf>
    <xf numFmtId="0" fontId="36" fillId="2" borderId="30" xfId="0" applyFont="1" applyFill="1" applyBorder="1" applyAlignment="1" applyProtection="1">
      <alignment horizontal="left"/>
    </xf>
    <xf numFmtId="0" fontId="36" fillId="2" borderId="28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right"/>
    </xf>
    <xf numFmtId="0" fontId="5" fillId="2" borderId="36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8" fillId="3" borderId="2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22" xfId="0" applyFont="1" applyFill="1" applyBorder="1" applyAlignment="1" applyProtection="1">
      <alignment horizontal="left" vertical="top" wrapText="1"/>
    </xf>
    <xf numFmtId="0" fontId="8" fillId="3" borderId="36" xfId="0" applyFont="1" applyFill="1" applyBorder="1" applyAlignment="1" applyProtection="1">
      <alignment horizontal="left" vertical="top" wrapText="1"/>
    </xf>
    <xf numFmtId="0" fontId="8" fillId="3" borderId="3" xfId="0" applyFont="1" applyFill="1" applyBorder="1" applyAlignment="1" applyProtection="1">
      <alignment horizontal="left" vertical="top" wrapText="1"/>
    </xf>
    <xf numFmtId="0" fontId="8" fillId="3" borderId="26" xfId="0" applyFont="1" applyFill="1" applyBorder="1" applyAlignment="1" applyProtection="1">
      <alignment horizontal="left" vertical="top" wrapText="1"/>
    </xf>
    <xf numFmtId="0" fontId="6" fillId="3" borderId="36" xfId="0" applyFont="1" applyFill="1" applyBorder="1" applyAlignment="1" applyProtection="1">
      <alignment horizontal="right"/>
    </xf>
    <xf numFmtId="0" fontId="6" fillId="3" borderId="3" xfId="0" applyFont="1" applyFill="1" applyBorder="1" applyAlignment="1" applyProtection="1">
      <alignment horizontal="right"/>
    </xf>
    <xf numFmtId="0" fontId="8" fillId="5" borderId="30" xfId="0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3" fontId="4" fillId="3" borderId="0" xfId="0" applyNumberFormat="1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18" xfId="0" applyFont="1" applyFill="1" applyBorder="1" applyAlignment="1" applyProtection="1">
      <alignment horizontal="left" vertical="top" wrapText="1"/>
      <protection locked="0"/>
    </xf>
    <xf numFmtId="0" fontId="8" fillId="3" borderId="2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left" vertical="top" wrapText="1"/>
      <protection locked="0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2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7" fillId="2" borderId="0" xfId="0" applyFont="1" applyFill="1" applyAlignment="1" applyProtection="1">
      <alignment horizontal="left"/>
    </xf>
    <xf numFmtId="3" fontId="0" fillId="3" borderId="17" xfId="0" applyNumberFormat="1" applyFill="1" applyBorder="1" applyAlignment="1" applyProtection="1">
      <alignment horizontal="right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36" fillId="2" borderId="4" xfId="0" applyFont="1" applyFill="1" applyBorder="1" applyAlignment="1" applyProtection="1">
      <alignment horizontal="left" shrinkToFit="1"/>
    </xf>
    <xf numFmtId="0" fontId="21" fillId="2" borderId="24" xfId="0" applyFont="1" applyFill="1" applyBorder="1" applyAlignment="1" applyProtection="1">
      <alignment horizontal="center" shrinkToFit="1"/>
    </xf>
    <xf numFmtId="3" fontId="0" fillId="4" borderId="9" xfId="0" applyNumberFormat="1" applyFill="1" applyBorder="1" applyAlignment="1" applyProtection="1">
      <alignment horizontal="right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0" fontId="41" fillId="3" borderId="23" xfId="0" applyFont="1" applyFill="1" applyBorder="1" applyAlignment="1" applyProtection="1">
      <alignment horizontal="center" shrinkToFit="1"/>
    </xf>
    <xf numFmtId="0" fontId="41" fillId="3" borderId="24" xfId="0" applyFont="1" applyFill="1" applyBorder="1" applyAlignment="1" applyProtection="1">
      <alignment horizontal="center" shrinkToFit="1"/>
    </xf>
    <xf numFmtId="0" fontId="41" fillId="3" borderId="25" xfId="0" applyFont="1" applyFill="1" applyBorder="1" applyAlignment="1" applyProtection="1">
      <alignment horizontal="center" shrinkToFit="1"/>
    </xf>
    <xf numFmtId="3" fontId="0" fillId="0" borderId="9" xfId="0" applyNumberFormat="1" applyFill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12" fillId="3" borderId="29" xfId="0" applyFont="1" applyFill="1" applyBorder="1" applyAlignment="1" applyProtection="1">
      <alignment horizontal="justify" vertical="top" wrapText="1"/>
    </xf>
    <xf numFmtId="0" fontId="12" fillId="3" borderId="30" xfId="0" applyFont="1" applyFill="1" applyBorder="1" applyAlignment="1" applyProtection="1">
      <alignment horizontal="justify" vertical="top" wrapText="1"/>
    </xf>
    <xf numFmtId="0" fontId="12" fillId="3" borderId="39" xfId="0" applyFont="1" applyFill="1" applyBorder="1" applyAlignment="1" applyProtection="1">
      <alignment horizontal="justify" vertical="top" wrapText="1"/>
    </xf>
    <xf numFmtId="0" fontId="13" fillId="0" borderId="5" xfId="0" applyFont="1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justify" vertical="top" wrapText="1"/>
      <protection locked="0"/>
    </xf>
    <xf numFmtId="0" fontId="13" fillId="0" borderId="31" xfId="0" applyFont="1" applyFill="1" applyBorder="1" applyAlignment="1" applyProtection="1">
      <alignment horizontal="justify" vertical="top" wrapText="1"/>
      <protection locked="0"/>
    </xf>
    <xf numFmtId="0" fontId="0" fillId="0" borderId="5" xfId="0" applyFill="1" applyBorder="1" applyAlignment="1" applyProtection="1">
      <alignment horizontal="justify" vertical="top" wrapText="1"/>
      <protection locked="0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0" fillId="0" borderId="31" xfId="0" applyFill="1" applyBorder="1" applyAlignment="1" applyProtection="1">
      <alignment horizontal="justify" vertical="top" wrapText="1"/>
      <protection locked="0"/>
    </xf>
    <xf numFmtId="0" fontId="12" fillId="5" borderId="40" xfId="0" applyFont="1" applyFill="1" applyBorder="1" applyAlignment="1" applyProtection="1">
      <alignment horizontal="justify" vertical="top" wrapText="1"/>
    </xf>
    <xf numFmtId="0" fontId="12" fillId="5" borderId="41" xfId="0" applyFont="1" applyFill="1" applyBorder="1" applyAlignment="1" applyProtection="1">
      <alignment horizontal="justify" vertical="top" wrapText="1"/>
    </xf>
    <xf numFmtId="0" fontId="12" fillId="5" borderId="34" xfId="0" applyFont="1" applyFill="1" applyBorder="1" applyAlignment="1" applyProtection="1">
      <alignment horizontal="justify" vertical="top" wrapText="1"/>
    </xf>
    <xf numFmtId="0" fontId="13" fillId="0" borderId="5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31" xfId="0" applyFont="1" applyFill="1" applyBorder="1" applyAlignment="1" applyProtection="1">
      <alignment horizontal="left" vertical="top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31" xfId="0" applyBorder="1" applyAlignment="1" applyProtection="1">
      <alignment horizontal="left" vertical="top" shrinkToFit="1"/>
      <protection locked="0"/>
    </xf>
    <xf numFmtId="0" fontId="0" fillId="0" borderId="33" xfId="0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0" fontId="0" fillId="0" borderId="42" xfId="0" applyBorder="1" applyAlignment="1" applyProtection="1">
      <alignment horizontal="left" vertical="top" shrinkToFit="1"/>
      <protection locked="0"/>
    </xf>
    <xf numFmtId="0" fontId="15" fillId="3" borderId="36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5" fillId="3" borderId="42" xfId="0" applyFont="1" applyFill="1" applyBorder="1" applyAlignment="1" applyProtection="1">
      <alignment horizontal="center" vertical="top" wrapText="1"/>
    </xf>
    <xf numFmtId="0" fontId="15" fillId="3" borderId="45" xfId="0" applyFont="1" applyFill="1" applyBorder="1" applyAlignment="1" applyProtection="1">
      <alignment horizontal="justify" vertical="top" wrapText="1"/>
    </xf>
    <xf numFmtId="0" fontId="15" fillId="3" borderId="46" xfId="0" applyFont="1" applyFill="1" applyBorder="1" applyAlignment="1" applyProtection="1">
      <alignment horizontal="justify" vertical="top" wrapText="1"/>
    </xf>
    <xf numFmtId="0" fontId="16" fillId="3" borderId="2" xfId="0" applyFont="1" applyFill="1" applyBorder="1" applyAlignment="1" applyProtection="1">
      <alignment horizontal="justify" vertical="top" wrapText="1"/>
    </xf>
    <xf numFmtId="0" fontId="13" fillId="3" borderId="10" xfId="0" applyFont="1" applyFill="1" applyBorder="1" applyAlignment="1" applyProtection="1">
      <alignment horizontal="center" vertical="top" wrapText="1"/>
    </xf>
    <xf numFmtId="0" fontId="13" fillId="3" borderId="11" xfId="0" applyFont="1" applyFill="1" applyBorder="1" applyAlignment="1" applyProtection="1">
      <alignment horizontal="center" vertical="top" wrapText="1"/>
    </xf>
    <xf numFmtId="0" fontId="22" fillId="0" borderId="43" xfId="0" applyFont="1" applyFill="1" applyBorder="1" applyAlignment="1" applyProtection="1">
      <alignment horizontal="justify" vertical="top" shrinkToFit="1"/>
      <protection locked="0"/>
    </xf>
    <xf numFmtId="0" fontId="22" fillId="0" borderId="5" xfId="0" applyFont="1" applyFill="1" applyBorder="1" applyAlignment="1" applyProtection="1">
      <alignment horizontal="justify" vertical="top" shrinkToFit="1"/>
      <protection locked="0"/>
    </xf>
    <xf numFmtId="0" fontId="22" fillId="0" borderId="44" xfId="0" applyFont="1" applyFill="1" applyBorder="1" applyAlignment="1" applyProtection="1">
      <alignment horizontal="justify" vertical="top" shrinkToFit="1"/>
      <protection locked="0"/>
    </xf>
    <xf numFmtId="0" fontId="22" fillId="0" borderId="33" xfId="0" applyFont="1" applyFill="1" applyBorder="1" applyAlignment="1" applyProtection="1">
      <alignment horizontal="justify" vertical="top" shrinkToFit="1"/>
      <protection locked="0"/>
    </xf>
    <xf numFmtId="0" fontId="15" fillId="3" borderId="29" xfId="0" applyFont="1" applyFill="1" applyBorder="1" applyAlignment="1" applyProtection="1">
      <alignment horizontal="justify" vertical="top" wrapText="1"/>
    </xf>
    <xf numFmtId="0" fontId="15" fillId="3" borderId="39" xfId="0" applyFont="1" applyFill="1" applyBorder="1" applyAlignment="1" applyProtection="1">
      <alignment horizontal="justify" vertical="top" wrapText="1"/>
    </xf>
    <xf numFmtId="0" fontId="15" fillId="3" borderId="30" xfId="0" applyFont="1" applyFill="1" applyBorder="1" applyAlignment="1" applyProtection="1">
      <alignment horizontal="justify" vertical="top" wrapText="1"/>
    </xf>
    <xf numFmtId="0" fontId="13" fillId="0" borderId="2" xfId="0" applyFont="1" applyFill="1" applyBorder="1" applyAlignment="1" applyProtection="1">
      <alignment horizontal="left" vertical="top" shrinkToFi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2" fillId="3" borderId="5" xfId="0" applyFont="1" applyFill="1" applyBorder="1" applyAlignment="1" applyProtection="1">
      <alignment horizontal="justify" vertical="top" wrapText="1"/>
    </xf>
    <xf numFmtId="0" fontId="12" fillId="3" borderId="0" xfId="0" applyFont="1" applyFill="1" applyBorder="1" applyAlignment="1" applyProtection="1">
      <alignment horizontal="justify" vertical="top" wrapText="1"/>
    </xf>
    <xf numFmtId="0" fontId="13" fillId="0" borderId="10" xfId="0" applyFont="1" applyFill="1" applyBorder="1" applyAlignment="1" applyProtection="1">
      <alignment horizontal="center" vertical="top" wrapText="1"/>
      <protection locked="0"/>
    </xf>
    <xf numFmtId="0" fontId="13" fillId="0" borderId="11" xfId="0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justify" vertical="top" wrapText="1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 applyProtection="1">
      <alignment horizontal="left" vertical="top" shrinkToFit="1"/>
      <protection locked="0"/>
    </xf>
    <xf numFmtId="0" fontId="12" fillId="3" borderId="33" xfId="0" applyFont="1" applyFill="1" applyBorder="1" applyAlignment="1" applyProtection="1">
      <alignment horizontal="justify" vertical="top" wrapText="1"/>
    </xf>
    <xf numFmtId="0" fontId="12" fillId="3" borderId="3" xfId="0" applyFont="1" applyFill="1" applyBorder="1" applyAlignment="1" applyProtection="1">
      <alignment horizontal="justify" vertical="top" wrapText="1"/>
    </xf>
    <xf numFmtId="0" fontId="17" fillId="3" borderId="5" xfId="0" applyFont="1" applyFill="1" applyBorder="1" applyAlignment="1" applyProtection="1">
      <alignment horizontal="justify" vertical="top" wrapText="1"/>
    </xf>
    <xf numFmtId="0" fontId="17" fillId="3" borderId="0" xfId="0" applyFont="1" applyFill="1" applyBorder="1" applyAlignment="1" applyProtection="1">
      <alignment horizontal="justify" vertical="top" wrapText="1"/>
    </xf>
    <xf numFmtId="0" fontId="17" fillId="3" borderId="31" xfId="0" applyFont="1" applyFill="1" applyBorder="1" applyAlignment="1" applyProtection="1">
      <alignment horizontal="justify" vertical="top" wrapText="1"/>
    </xf>
    <xf numFmtId="0" fontId="15" fillId="5" borderId="41" xfId="0" applyFont="1" applyFill="1" applyBorder="1" applyAlignment="1" applyProtection="1">
      <alignment horizontal="justify" vertical="top" wrapText="1"/>
    </xf>
    <xf numFmtId="0" fontId="15" fillId="5" borderId="34" xfId="0" applyFont="1" applyFill="1" applyBorder="1" applyAlignment="1" applyProtection="1">
      <alignment horizontal="justify" vertical="top" wrapText="1"/>
    </xf>
    <xf numFmtId="0" fontId="22" fillId="0" borderId="5" xfId="0" applyFont="1" applyFill="1" applyBorder="1" applyAlignment="1" applyProtection="1">
      <alignment horizontal="justify" vertical="top" wrapText="1"/>
      <protection locked="0"/>
    </xf>
    <xf numFmtId="0" fontId="14" fillId="0" borderId="5" xfId="0" applyFont="1" applyFill="1" applyBorder="1" applyAlignment="1" applyProtection="1">
      <alignment horizontal="justify" vertical="top" wrapText="1"/>
      <protection locked="0"/>
    </xf>
    <xf numFmtId="0" fontId="14" fillId="0" borderId="33" xfId="0" applyFont="1" applyFill="1" applyBorder="1" applyAlignment="1" applyProtection="1">
      <alignment horizontal="justify" vertical="top" wrapText="1"/>
      <protection locked="0"/>
    </xf>
    <xf numFmtId="0" fontId="16" fillId="3" borderId="10" xfId="0" applyFont="1" applyFill="1" applyBorder="1" applyAlignment="1" applyProtection="1">
      <alignment horizontal="justify" vertical="top" wrapText="1"/>
    </xf>
    <xf numFmtId="0" fontId="14" fillId="0" borderId="44" xfId="0" applyFont="1" applyFill="1" applyBorder="1" applyAlignment="1" applyProtection="1">
      <alignment horizontal="justify" vertical="top" wrapText="1"/>
      <protection locked="0"/>
    </xf>
    <xf numFmtId="0" fontId="13" fillId="3" borderId="8" xfId="0" applyFont="1" applyFill="1" applyBorder="1" applyAlignment="1" applyProtection="1">
      <alignment horizontal="center" vertical="top" shrinkToFit="1"/>
    </xf>
    <xf numFmtId="0" fontId="13" fillId="3" borderId="13" xfId="0" applyFont="1" applyFill="1" applyBorder="1" applyAlignment="1" applyProtection="1">
      <alignment horizontal="center" vertical="top" shrinkToFit="1"/>
    </xf>
    <xf numFmtId="0" fontId="13" fillId="0" borderId="9" xfId="0" applyFont="1" applyFill="1" applyBorder="1" applyAlignment="1" applyProtection="1">
      <alignment horizontal="left" vertical="top" shrinkToFit="1"/>
      <protection locked="0"/>
    </xf>
    <xf numFmtId="0" fontId="13" fillId="0" borderId="2" xfId="0" applyFont="1" applyFill="1" applyBorder="1" applyAlignment="1" applyProtection="1">
      <alignment horizontal="center" vertical="top" shrinkToFit="1"/>
      <protection locked="0"/>
    </xf>
    <xf numFmtId="0" fontId="13" fillId="0" borderId="12" xfId="0" applyFont="1" applyFill="1" applyBorder="1" applyAlignment="1" applyProtection="1">
      <alignment horizontal="center" vertical="top" shrinkToFit="1"/>
      <protection locked="0"/>
    </xf>
    <xf numFmtId="0" fontId="22" fillId="0" borderId="29" xfId="0" applyFont="1" applyFill="1" applyBorder="1" applyAlignment="1" applyProtection="1">
      <alignment horizontal="justify" vertical="top" wrapText="1"/>
      <protection locked="0"/>
    </xf>
    <xf numFmtId="0" fontId="0" fillId="3" borderId="30" xfId="0" applyFill="1" applyBorder="1" applyAlignment="1" applyProtection="1">
      <alignment shrinkToFit="1"/>
    </xf>
    <xf numFmtId="0" fontId="0" fillId="3" borderId="39" xfId="0" applyFill="1" applyBorder="1" applyAlignment="1" applyProtection="1">
      <alignment shrinkToFit="1"/>
    </xf>
    <xf numFmtId="0" fontId="39" fillId="3" borderId="23" xfId="0" applyFont="1" applyFill="1" applyBorder="1" applyAlignment="1" applyProtection="1">
      <alignment horizontal="justify" vertical="top" wrapText="1"/>
    </xf>
    <xf numFmtId="0" fontId="0" fillId="0" borderId="24" xfId="0" applyBorder="1" applyProtection="1"/>
    <xf numFmtId="0" fontId="13" fillId="3" borderId="45" xfId="0" applyFont="1" applyFill="1" applyBorder="1" applyAlignment="1" applyProtection="1">
      <alignment horizontal="center" vertical="top" shrinkToFit="1"/>
    </xf>
    <xf numFmtId="0" fontId="0" fillId="3" borderId="45" xfId="0" applyFill="1" applyBorder="1" applyProtection="1"/>
    <xf numFmtId="0" fontId="0" fillId="3" borderId="46" xfId="0" applyFill="1" applyBorder="1" applyProtection="1"/>
    <xf numFmtId="0" fontId="15" fillId="3" borderId="2" xfId="0" applyFont="1" applyFill="1" applyBorder="1" applyAlignment="1" applyProtection="1">
      <alignment horizontal="justify" vertical="top" wrapText="1"/>
    </xf>
    <xf numFmtId="0" fontId="13" fillId="0" borderId="10" xfId="0" applyFont="1" applyFill="1" applyBorder="1" applyAlignment="1" applyProtection="1">
      <alignment horizontal="center" vertical="top" shrinkToFit="1"/>
      <protection locked="0"/>
    </xf>
    <xf numFmtId="0" fontId="13" fillId="0" borderId="11" xfId="0" applyFont="1" applyFill="1" applyBorder="1" applyAlignment="1" applyProtection="1">
      <alignment horizontal="center" vertical="top" shrinkToFit="1"/>
      <protection locked="0"/>
    </xf>
    <xf numFmtId="0" fontId="13" fillId="0" borderId="8" xfId="0" applyFont="1" applyFill="1" applyBorder="1" applyAlignment="1" applyProtection="1">
      <alignment horizontal="center" vertical="top" shrinkToFi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0" fillId="3" borderId="3" xfId="0" applyFill="1" applyBorder="1" applyAlignment="1" applyProtection="1">
      <alignment vertical="top" wrapText="1"/>
    </xf>
    <xf numFmtId="0" fontId="0" fillId="3" borderId="42" xfId="0" applyFill="1" applyBorder="1" applyAlignment="1" applyProtection="1">
      <alignment vertical="top" wrapText="1"/>
    </xf>
    <xf numFmtId="0" fontId="13" fillId="3" borderId="10" xfId="0" applyFont="1" applyFill="1" applyBorder="1" applyAlignment="1" applyProtection="1">
      <alignment horizontal="center" vertical="top" shrinkToFit="1"/>
    </xf>
    <xf numFmtId="0" fontId="13" fillId="3" borderId="11" xfId="0" applyFont="1" applyFill="1" applyBorder="1" applyAlignment="1" applyProtection="1">
      <alignment horizontal="center" vertical="top" shrinkToFit="1"/>
    </xf>
    <xf numFmtId="0" fontId="13" fillId="3" borderId="40" xfId="0" applyFont="1" applyFill="1" applyBorder="1" applyAlignment="1" applyProtection="1">
      <alignment horizontal="center" vertical="top" wrapText="1"/>
    </xf>
    <xf numFmtId="0" fontId="13" fillId="3" borderId="34" xfId="0" applyFont="1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left" shrinkToFit="1"/>
    </xf>
    <xf numFmtId="0" fontId="0" fillId="3" borderId="39" xfId="0" applyFill="1" applyBorder="1" applyAlignment="1" applyProtection="1">
      <alignment horizontal="left" shrinkToFit="1"/>
    </xf>
    <xf numFmtId="0" fontId="22" fillId="0" borderId="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33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2" xfId="0" applyFont="1" applyFill="1" applyBorder="1" applyAlignment="1" applyProtection="1">
      <alignment horizontal="left" vertical="top" wrapText="1"/>
      <protection locked="0"/>
    </xf>
    <xf numFmtId="0" fontId="19" fillId="4" borderId="36" xfId="0" applyFont="1" applyFill="1" applyBorder="1" applyAlignment="1" applyProtection="1">
      <alignment horizontal="center" vertical="top" wrapText="1"/>
      <protection locked="0"/>
    </xf>
    <xf numFmtId="0" fontId="19" fillId="4" borderId="3" xfId="0" applyFont="1" applyFill="1" applyBorder="1" applyAlignment="1" applyProtection="1">
      <alignment horizontal="center" vertical="top" wrapText="1"/>
      <protection locked="0"/>
    </xf>
    <xf numFmtId="0" fontId="19" fillId="4" borderId="42" xfId="0" applyFont="1" applyFill="1" applyBorder="1" applyAlignment="1" applyProtection="1">
      <alignment horizontal="center" vertical="top" wrapText="1"/>
      <protection locked="0"/>
    </xf>
    <xf numFmtId="0" fontId="18" fillId="3" borderId="10" xfId="0" applyFont="1" applyFill="1" applyBorder="1" applyAlignment="1" applyProtection="1">
      <alignment horizontal="justify" vertical="top" wrapText="1"/>
    </xf>
    <xf numFmtId="1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shrinkToFit="1"/>
      <protection locked="0"/>
    </xf>
    <xf numFmtId="0" fontId="0" fillId="0" borderId="12" xfId="0" applyBorder="1" applyAlignment="1" applyProtection="1">
      <alignment horizontal="center" vertical="top" shrinkToFit="1"/>
      <protection locked="0"/>
    </xf>
    <xf numFmtId="1" fontId="13" fillId="0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justify" vertical="top" wrapText="1"/>
    </xf>
    <xf numFmtId="1" fontId="13" fillId="0" borderId="9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</xf>
    <xf numFmtId="0" fontId="15" fillId="3" borderId="4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5" borderId="3" xfId="0" applyFont="1" applyFill="1" applyBorder="1" applyAlignment="1" applyProtection="1">
      <alignment horizontal="justify" vertical="top" wrapText="1"/>
    </xf>
    <xf numFmtId="0" fontId="12" fillId="5" borderId="42" xfId="0" applyFont="1" applyFill="1" applyBorder="1" applyAlignment="1" applyProtection="1">
      <alignment horizontal="justify" vertical="top" wrapText="1"/>
    </xf>
    <xf numFmtId="0" fontId="22" fillId="0" borderId="43" xfId="0" applyFont="1" applyFill="1" applyBorder="1" applyAlignment="1" applyProtection="1">
      <alignment horizontal="justify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0</xdr:rowOff>
    </xdr:from>
    <xdr:to>
      <xdr:col>11</xdr:col>
      <xdr:colOff>9525</xdr:colOff>
      <xdr:row>59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62350" y="3971925"/>
          <a:ext cx="9525" cy="73437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psreports@adventist.org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topLeftCell="A34" zoomScale="70" workbookViewId="0">
      <selection activeCell="C17" sqref="C17"/>
    </sheetView>
  </sheetViews>
  <sheetFormatPr defaultColWidth="9.109375" defaultRowHeight="15.6" x14ac:dyDescent="0.3"/>
  <cols>
    <col min="1" max="1" width="23" style="2" customWidth="1"/>
    <col min="2" max="2" width="16" style="1" customWidth="1"/>
    <col min="3" max="3" width="11.6640625" style="2" customWidth="1"/>
    <col min="4" max="4" width="48.44140625" style="2" customWidth="1"/>
    <col min="5" max="5" width="23.44140625" style="2" customWidth="1"/>
    <col min="6" max="16384" width="9.109375" style="2"/>
  </cols>
  <sheetData>
    <row r="1" spans="2:4" ht="13.2" x14ac:dyDescent="0.25">
      <c r="B1" s="2"/>
    </row>
    <row r="2" spans="2:4" ht="22.8" x14ac:dyDescent="0.4">
      <c r="B2" s="48" t="s">
        <v>124</v>
      </c>
      <c r="C2" s="49"/>
      <c r="D2" s="154"/>
    </row>
    <row r="3" spans="2:4" ht="17.399999999999999" x14ac:dyDescent="0.3">
      <c r="B3" s="49"/>
      <c r="C3" s="49"/>
    </row>
    <row r="4" spans="2:4" ht="17.399999999999999" x14ac:dyDescent="0.3">
      <c r="B4" s="50" t="s">
        <v>140</v>
      </c>
      <c r="C4" s="50"/>
    </row>
    <row r="5" spans="2:4" ht="17.399999999999999" x14ac:dyDescent="0.3">
      <c r="B5" s="50"/>
      <c r="C5" s="50"/>
    </row>
    <row r="6" spans="2:4" ht="17.399999999999999" x14ac:dyDescent="0.3">
      <c r="B6" s="50"/>
      <c r="C6" s="50"/>
    </row>
    <row r="7" spans="2:4" ht="18.75" customHeight="1" x14ac:dyDescent="0.25">
      <c r="B7" s="155" t="s">
        <v>144</v>
      </c>
      <c r="C7" s="155"/>
      <c r="D7" s="155"/>
    </row>
    <row r="8" spans="2:4" ht="18.75" customHeight="1" x14ac:dyDescent="0.25">
      <c r="B8" s="155"/>
      <c r="C8" s="155"/>
      <c r="D8" s="155"/>
    </row>
    <row r="9" spans="2:4" ht="15" x14ac:dyDescent="0.25">
      <c r="B9" s="156" t="s">
        <v>143</v>
      </c>
      <c r="C9" s="156"/>
      <c r="D9" s="156"/>
    </row>
    <row r="10" spans="2:4" ht="18.75" customHeight="1" x14ac:dyDescent="0.25">
      <c r="B10" s="51"/>
      <c r="C10" s="51"/>
      <c r="D10" s="51"/>
    </row>
    <row r="11" spans="2:4" ht="13.2" x14ac:dyDescent="0.25">
      <c r="B11" s="32"/>
    </row>
    <row r="12" spans="2:4" ht="18" x14ac:dyDescent="0.35">
      <c r="B12" s="52" t="s">
        <v>117</v>
      </c>
      <c r="C12" s="158"/>
      <c r="D12" s="159"/>
    </row>
    <row r="13" spans="2:4" ht="18" x14ac:dyDescent="0.35">
      <c r="B13" s="52"/>
      <c r="C13" s="34"/>
      <c r="D13" s="35"/>
    </row>
    <row r="14" spans="2:4" ht="18" x14ac:dyDescent="0.35">
      <c r="B14" s="52" t="s">
        <v>119</v>
      </c>
      <c r="C14" s="158"/>
      <c r="D14" s="159"/>
    </row>
    <row r="15" spans="2:4" ht="18" x14ac:dyDescent="0.35">
      <c r="B15" s="53"/>
      <c r="C15" s="33"/>
    </row>
    <row r="16" spans="2:4" ht="18" x14ac:dyDescent="0.35">
      <c r="B16" s="52" t="s">
        <v>120</v>
      </c>
      <c r="C16" s="46">
        <v>1</v>
      </c>
    </row>
    <row r="17" spans="1:7" ht="18" x14ac:dyDescent="0.35">
      <c r="B17" s="52" t="s">
        <v>118</v>
      </c>
      <c r="C17" s="47">
        <v>2017</v>
      </c>
    </row>
    <row r="18" spans="1:7" ht="18.75" customHeight="1" x14ac:dyDescent="0.35">
      <c r="B18" s="22"/>
    </row>
    <row r="19" spans="1:7" ht="18.75" customHeight="1" x14ac:dyDescent="0.25">
      <c r="B19" s="160" t="s">
        <v>141</v>
      </c>
      <c r="C19" s="161"/>
      <c r="D19" s="162"/>
    </row>
    <row r="20" spans="1:7" ht="18.75" customHeight="1" x14ac:dyDescent="0.25">
      <c r="B20" s="163"/>
      <c r="C20" s="164"/>
      <c r="D20" s="165"/>
    </row>
    <row r="21" spans="1:7" ht="18.75" customHeight="1" x14ac:dyDescent="0.25">
      <c r="B21" s="163"/>
      <c r="C21" s="164"/>
      <c r="D21" s="165"/>
    </row>
    <row r="22" spans="1:7" ht="18.75" customHeight="1" x14ac:dyDescent="0.25">
      <c r="B22" s="163"/>
      <c r="C22" s="164"/>
      <c r="D22" s="165"/>
    </row>
    <row r="23" spans="1:7" ht="18.75" customHeight="1" x14ac:dyDescent="0.25">
      <c r="A23" s="3"/>
      <c r="B23" s="163"/>
      <c r="C23" s="164"/>
      <c r="D23" s="165"/>
    </row>
    <row r="24" spans="1:7" ht="18.75" customHeight="1" x14ac:dyDescent="0.25">
      <c r="B24" s="163"/>
      <c r="C24" s="164"/>
      <c r="D24" s="165"/>
    </row>
    <row r="25" spans="1:7" ht="18.75" customHeight="1" x14ac:dyDescent="0.25">
      <c r="B25" s="163"/>
      <c r="C25" s="164"/>
      <c r="D25" s="165"/>
    </row>
    <row r="26" spans="1:7" ht="18.75" customHeight="1" x14ac:dyDescent="0.25">
      <c r="B26" s="163"/>
      <c r="C26" s="164"/>
      <c r="D26" s="165"/>
      <c r="G26" s="157"/>
    </row>
    <row r="27" spans="1:7" ht="18.75" customHeight="1" x14ac:dyDescent="0.25">
      <c r="B27" s="166"/>
      <c r="C27" s="167"/>
      <c r="D27" s="168"/>
      <c r="G27" s="157"/>
    </row>
    <row r="28" spans="1:7" ht="18.75" customHeight="1" x14ac:dyDescent="0.25">
      <c r="B28" s="2"/>
      <c r="G28" s="157"/>
    </row>
    <row r="29" spans="1:7" ht="18.75" customHeight="1" x14ac:dyDescent="0.25">
      <c r="B29" s="160" t="s">
        <v>142</v>
      </c>
      <c r="C29" s="161"/>
      <c r="D29" s="162"/>
      <c r="G29" s="157"/>
    </row>
    <row r="30" spans="1:7" ht="18.75" customHeight="1" x14ac:dyDescent="0.25">
      <c r="B30" s="163"/>
      <c r="C30" s="164"/>
      <c r="D30" s="165"/>
      <c r="G30" s="157"/>
    </row>
    <row r="31" spans="1:7" ht="18.75" customHeight="1" x14ac:dyDescent="0.25">
      <c r="B31" s="163"/>
      <c r="C31" s="164"/>
      <c r="D31" s="165"/>
      <c r="G31" s="157"/>
    </row>
    <row r="32" spans="1:7" ht="18.75" customHeight="1" x14ac:dyDescent="0.25">
      <c r="B32" s="163"/>
      <c r="C32" s="164"/>
      <c r="D32" s="165"/>
      <c r="G32" s="157"/>
    </row>
    <row r="33" spans="1:7" ht="18.75" customHeight="1" x14ac:dyDescent="0.25">
      <c r="B33" s="163"/>
      <c r="C33" s="164"/>
      <c r="D33" s="165"/>
      <c r="G33" s="157"/>
    </row>
    <row r="34" spans="1:7" ht="18.75" customHeight="1" x14ac:dyDescent="0.25">
      <c r="B34" s="163"/>
      <c r="C34" s="164"/>
      <c r="D34" s="165"/>
      <c r="G34" s="157"/>
    </row>
    <row r="35" spans="1:7" ht="18.75" customHeight="1" x14ac:dyDescent="0.25">
      <c r="B35" s="163"/>
      <c r="C35" s="164"/>
      <c r="D35" s="165"/>
      <c r="G35" s="157"/>
    </row>
    <row r="36" spans="1:7" ht="18.75" customHeight="1" x14ac:dyDescent="0.25">
      <c r="B36" s="163"/>
      <c r="C36" s="164"/>
      <c r="D36" s="165"/>
      <c r="G36" s="157"/>
    </row>
    <row r="37" spans="1:7" ht="18.75" customHeight="1" x14ac:dyDescent="0.25">
      <c r="B37" s="166"/>
      <c r="C37" s="167"/>
      <c r="D37" s="168"/>
      <c r="G37" s="157"/>
    </row>
    <row r="38" spans="1:7" ht="18.75" customHeight="1" x14ac:dyDescent="0.25">
      <c r="B38" s="2"/>
      <c r="G38" s="157"/>
    </row>
    <row r="39" spans="1:7" ht="18.75" customHeight="1" x14ac:dyDescent="0.25">
      <c r="A39" s="3"/>
      <c r="B39" s="2"/>
      <c r="G39" s="157"/>
    </row>
    <row r="40" spans="1:7" ht="13.2" x14ac:dyDescent="0.25">
      <c r="B40" s="2"/>
      <c r="G40" s="157"/>
    </row>
    <row r="41" spans="1:7" ht="18" x14ac:dyDescent="0.35">
      <c r="B41" s="22"/>
      <c r="G41" s="157"/>
    </row>
    <row r="42" spans="1:7" s="3" customFormat="1" ht="13.2" x14ac:dyDescent="0.25">
      <c r="A42" s="2"/>
      <c r="G42" s="157"/>
    </row>
    <row r="43" spans="1:7" x14ac:dyDescent="0.3">
      <c r="B43" s="25"/>
    </row>
    <row r="44" spans="1:7" s="3" customFormat="1" ht="13.2" x14ac:dyDescent="0.25">
      <c r="B44" s="2"/>
    </row>
    <row r="45" spans="1:7" s="3" customFormat="1" ht="13.2" x14ac:dyDescent="0.25"/>
    <row r="46" spans="1:7" s="3" customFormat="1" ht="13.2" x14ac:dyDescent="0.25"/>
    <row r="47" spans="1:7" s="3" customFormat="1" ht="13.2" x14ac:dyDescent="0.25">
      <c r="A47" s="2"/>
      <c r="B47" s="21"/>
    </row>
    <row r="48" spans="1:7" s="3" customFormat="1" ht="13.2" x14ac:dyDescent="0.25">
      <c r="B48" s="21"/>
    </row>
    <row r="49" spans="1:5" s="3" customFormat="1" ht="13.2" x14ac:dyDescent="0.25">
      <c r="B49" s="21"/>
    </row>
    <row r="50" spans="1:5" s="3" customFormat="1" ht="13.2" x14ac:dyDescent="0.25"/>
    <row r="51" spans="1:5" s="3" customFormat="1" ht="13.2" x14ac:dyDescent="0.25">
      <c r="B51" s="21"/>
    </row>
    <row r="52" spans="1:5" x14ac:dyDescent="0.3">
      <c r="C52" s="10"/>
      <c r="D52" s="10"/>
      <c r="E52" s="10"/>
    </row>
    <row r="53" spans="1:5" x14ac:dyDescent="0.3">
      <c r="A53" s="54" t="s">
        <v>139</v>
      </c>
      <c r="B53" s="37"/>
      <c r="C53" s="38"/>
    </row>
    <row r="54" spans="1:5" x14ac:dyDescent="0.3">
      <c r="A54" s="39" t="s">
        <v>72</v>
      </c>
      <c r="B54" s="37"/>
      <c r="C54" s="38"/>
      <c r="D54" s="24"/>
    </row>
    <row r="55" spans="1:5" ht="13.2" x14ac:dyDescent="0.25">
      <c r="A55" s="40" t="s">
        <v>69</v>
      </c>
      <c r="B55" s="40" t="s">
        <v>86</v>
      </c>
      <c r="C55" s="38"/>
    </row>
    <row r="56" spans="1:5" ht="13.2" x14ac:dyDescent="0.25">
      <c r="A56" s="40"/>
      <c r="B56" s="40" t="s">
        <v>87</v>
      </c>
      <c r="C56" s="38"/>
    </row>
    <row r="57" spans="1:5" ht="13.2" x14ac:dyDescent="0.25">
      <c r="A57" s="40" t="s">
        <v>77</v>
      </c>
      <c r="B57" s="40" t="s">
        <v>88</v>
      </c>
      <c r="C57" s="38"/>
    </row>
    <row r="58" spans="1:5" ht="13.2" x14ac:dyDescent="0.25">
      <c r="A58" s="40" t="s">
        <v>78</v>
      </c>
      <c r="B58" s="40" t="s">
        <v>82</v>
      </c>
      <c r="C58" s="38"/>
    </row>
    <row r="59" spans="1:5" x14ac:dyDescent="0.3">
      <c r="A59" s="41" t="s">
        <v>74</v>
      </c>
      <c r="B59" s="37"/>
      <c r="C59" s="38"/>
    </row>
    <row r="60" spans="1:5" ht="13.2" x14ac:dyDescent="0.25">
      <c r="A60" s="40" t="s">
        <v>84</v>
      </c>
      <c r="B60" s="40" t="s">
        <v>89</v>
      </c>
      <c r="C60" s="38"/>
    </row>
    <row r="61" spans="1:5" ht="13.2" x14ac:dyDescent="0.25">
      <c r="A61" s="40" t="s">
        <v>80</v>
      </c>
      <c r="B61" s="40" t="s">
        <v>90</v>
      </c>
      <c r="C61" s="38"/>
    </row>
    <row r="62" spans="1:5" ht="13.2" x14ac:dyDescent="0.25">
      <c r="A62" s="40" t="s">
        <v>79</v>
      </c>
      <c r="B62" s="40" t="s">
        <v>83</v>
      </c>
      <c r="C62" s="38"/>
    </row>
    <row r="63" spans="1:5" ht="13.2" x14ac:dyDescent="0.25">
      <c r="A63" s="40"/>
      <c r="B63" s="40" t="s">
        <v>75</v>
      </c>
      <c r="C63" s="38"/>
    </row>
    <row r="64" spans="1:5" ht="13.2" x14ac:dyDescent="0.25">
      <c r="A64" s="40" t="s">
        <v>81</v>
      </c>
      <c r="B64" s="40" t="s">
        <v>76</v>
      </c>
      <c r="C64" s="38"/>
    </row>
    <row r="65" spans="1:3" ht="13.2" x14ac:dyDescent="0.25">
      <c r="A65" s="40" t="s">
        <v>73</v>
      </c>
      <c r="B65" s="40" t="s">
        <v>113</v>
      </c>
      <c r="C65" s="38"/>
    </row>
    <row r="66" spans="1:3" x14ac:dyDescent="0.3">
      <c r="A66" s="38"/>
      <c r="B66" s="37"/>
      <c r="C66" s="38"/>
    </row>
    <row r="67" spans="1:3" x14ac:dyDescent="0.3">
      <c r="A67" s="38"/>
      <c r="B67" s="37"/>
      <c r="C67" s="38"/>
    </row>
  </sheetData>
  <sheetProtection sheet="1" objects="1" scenarios="1" formatCells="0" selectLockedCells="1"/>
  <mergeCells count="7">
    <mergeCell ref="B7:D8"/>
    <mergeCell ref="B9:D9"/>
    <mergeCell ref="G26:G42"/>
    <mergeCell ref="C12:D12"/>
    <mergeCell ref="C14:D14"/>
    <mergeCell ref="B19:D27"/>
    <mergeCell ref="B29:D37"/>
  </mergeCells>
  <phoneticPr fontId="0" type="noConversion"/>
  <hyperlinks>
    <hyperlink ref="B9" r:id="rId1"/>
  </hyperlinks>
  <printOptions horizontalCentered="1"/>
  <pageMargins left="0.19685039370078741" right="0.23622047244094491" top="0.78740157480314965" bottom="0.19685039370078741" header="0" footer="0.39370078740157483"/>
  <pageSetup paperSize="9" scale="71" orientation="portrait" blackAndWhite="1" r:id="rId2"/>
  <headerFooter alignWithMargins="0">
    <oddFooter>&amp;RMonthly Report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3"/>
  <sheetViews>
    <sheetView showZeros="0" view="pageBreakPreview" zoomScaleSheetLayoutView="100" workbookViewId="0">
      <selection activeCell="L10" sqref="L10"/>
    </sheetView>
  </sheetViews>
  <sheetFormatPr defaultColWidth="9.109375" defaultRowHeight="13.2" x14ac:dyDescent="0.25"/>
  <cols>
    <col min="1" max="1" width="6.44140625" style="2" customWidth="1"/>
    <col min="2" max="2" width="6" style="2" customWidth="1"/>
    <col min="3" max="3" width="10.6640625" style="2" customWidth="1"/>
    <col min="4" max="8" width="3.6640625" style="2" customWidth="1"/>
    <col min="9" max="10" width="4" style="2" customWidth="1"/>
    <col min="11" max="11" width="3.6640625" style="2" customWidth="1"/>
    <col min="12" max="12" width="34.109375" style="2" customWidth="1"/>
    <col min="13" max="13" width="6.109375" style="2" customWidth="1"/>
    <col min="14" max="14" width="6" style="2" customWidth="1"/>
    <col min="15" max="15" width="6.44140625" style="2" customWidth="1"/>
    <col min="16" max="16" width="9.88671875" style="2" customWidth="1"/>
    <col min="17" max="16384" width="9.109375" style="2"/>
  </cols>
  <sheetData>
    <row r="2" spans="2:16" ht="22.8" x14ac:dyDescent="0.4">
      <c r="B2" s="209" t="s">
        <v>160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1">
        <f>Cover!C12</f>
        <v>0</v>
      </c>
      <c r="N2" s="212"/>
      <c r="O2" s="212"/>
      <c r="P2" s="213"/>
    </row>
    <row r="3" spans="2:16" ht="15" x14ac:dyDescent="0.25">
      <c r="B3" s="221">
        <f>Cover!C14</f>
        <v>0</v>
      </c>
      <c r="C3" s="222"/>
      <c r="D3" s="222"/>
      <c r="E3" s="222"/>
      <c r="F3" s="222"/>
      <c r="G3" s="222"/>
      <c r="H3" s="222"/>
      <c r="I3" s="222"/>
      <c r="J3" s="222"/>
      <c r="K3" s="222"/>
      <c r="L3" s="223"/>
      <c r="M3" s="214"/>
      <c r="N3" s="215"/>
      <c r="O3" s="215"/>
      <c r="P3" s="216"/>
    </row>
    <row r="4" spans="2:16" ht="17.399999999999999" x14ac:dyDescent="0.3">
      <c r="B4" s="217" t="s">
        <v>93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218"/>
      <c r="O4" s="218"/>
      <c r="P4" s="218"/>
    </row>
    <row r="5" spans="2:16" x14ac:dyDescent="0.25">
      <c r="B5" s="56" t="s">
        <v>0</v>
      </c>
      <c r="C5" s="57"/>
      <c r="D5" s="57"/>
      <c r="E5" s="57"/>
      <c r="F5" s="57"/>
      <c r="G5" s="57"/>
      <c r="H5" s="57"/>
      <c r="I5" s="57"/>
      <c r="J5" s="57"/>
      <c r="K5" s="58"/>
      <c r="L5" s="59" t="s">
        <v>1</v>
      </c>
      <c r="M5" s="60" t="s">
        <v>2</v>
      </c>
      <c r="N5" s="60" t="s">
        <v>3</v>
      </c>
      <c r="O5" s="61" t="s">
        <v>97</v>
      </c>
      <c r="P5" s="62" t="s">
        <v>4</v>
      </c>
    </row>
    <row r="6" spans="2:16" x14ac:dyDescent="0.25">
      <c r="B6" s="63"/>
      <c r="C6" s="64" t="s">
        <v>5</v>
      </c>
      <c r="D6" s="64"/>
      <c r="E6" s="64"/>
      <c r="F6" s="64"/>
      <c r="G6" s="64"/>
      <c r="H6" s="64"/>
      <c r="I6" s="219"/>
      <c r="J6" s="220"/>
      <c r="K6" s="65"/>
      <c r="L6" s="66" t="s">
        <v>6</v>
      </c>
      <c r="M6" s="67">
        <f>H18</f>
        <v>0</v>
      </c>
      <c r="N6" s="7"/>
      <c r="O6" s="68">
        <f>M6*N6</f>
        <v>0</v>
      </c>
      <c r="P6" s="69"/>
    </row>
    <row r="7" spans="2:16" x14ac:dyDescent="0.25">
      <c r="B7" s="63"/>
      <c r="C7" s="64" t="s">
        <v>91</v>
      </c>
      <c r="D7" s="64"/>
      <c r="E7" s="64"/>
      <c r="F7" s="64"/>
      <c r="G7" s="64"/>
      <c r="H7" s="64"/>
      <c r="I7" s="224"/>
      <c r="J7" s="225"/>
      <c r="K7" s="65"/>
      <c r="L7" s="70" t="s">
        <v>95</v>
      </c>
      <c r="M7" s="67">
        <f>O26</f>
        <v>0</v>
      </c>
      <c r="N7" s="7"/>
      <c r="O7" s="68">
        <f>M7*N7</f>
        <v>0</v>
      </c>
      <c r="P7" s="69"/>
    </row>
    <row r="8" spans="2:16" x14ac:dyDescent="0.25">
      <c r="B8" s="71" t="s">
        <v>70</v>
      </c>
      <c r="C8" s="72" t="s">
        <v>7</v>
      </c>
      <c r="D8" s="64"/>
      <c r="E8" s="64"/>
      <c r="F8" s="64"/>
      <c r="G8" s="64"/>
      <c r="H8" s="64"/>
      <c r="I8" s="226">
        <f>I6-I7</f>
        <v>0</v>
      </c>
      <c r="J8" s="226"/>
      <c r="K8" s="73"/>
      <c r="L8" s="42"/>
      <c r="M8" s="74"/>
      <c r="N8" s="74"/>
      <c r="O8" s="11"/>
      <c r="P8" s="69"/>
    </row>
    <row r="9" spans="2:16" x14ac:dyDescent="0.25">
      <c r="B9" s="63"/>
      <c r="C9" s="64" t="s">
        <v>8</v>
      </c>
      <c r="D9" s="64"/>
      <c r="E9" s="64"/>
      <c r="F9" s="173">
        <f>N26</f>
        <v>0</v>
      </c>
      <c r="G9" s="173"/>
      <c r="H9" s="64"/>
      <c r="I9" s="210"/>
      <c r="J9" s="210"/>
      <c r="K9" s="65"/>
      <c r="L9" s="8"/>
      <c r="M9" s="75"/>
      <c r="N9" s="75"/>
      <c r="O9" s="11"/>
      <c r="P9" s="69"/>
    </row>
    <row r="10" spans="2:16" ht="13.8" thickBot="1" x14ac:dyDescent="0.3">
      <c r="B10" s="63"/>
      <c r="C10" s="64" t="s">
        <v>9</v>
      </c>
      <c r="D10" s="64"/>
      <c r="E10" s="64"/>
      <c r="F10" s="227">
        <f>O26</f>
        <v>0</v>
      </c>
      <c r="G10" s="227"/>
      <c r="H10" s="77" t="s">
        <v>70</v>
      </c>
      <c r="I10" s="171">
        <f>SUM(F9:G10)</f>
        <v>0</v>
      </c>
      <c r="J10" s="171"/>
      <c r="K10" s="65"/>
      <c r="L10" s="42"/>
      <c r="M10" s="74"/>
      <c r="N10" s="74"/>
      <c r="O10" s="11"/>
      <c r="P10" s="69"/>
    </row>
    <row r="11" spans="2:16" ht="13.8" thickTop="1" x14ac:dyDescent="0.25">
      <c r="B11" s="71" t="s">
        <v>70</v>
      </c>
      <c r="C11" s="64" t="s">
        <v>10</v>
      </c>
      <c r="D11" s="64"/>
      <c r="E11" s="64"/>
      <c r="F11" s="64"/>
      <c r="G11" s="64"/>
      <c r="I11" s="172">
        <f>I8-I10</f>
        <v>0</v>
      </c>
      <c r="J11" s="172"/>
      <c r="K11" s="73"/>
      <c r="L11" s="42"/>
      <c r="M11" s="74"/>
      <c r="N11" s="74"/>
      <c r="O11" s="11"/>
      <c r="P11" s="69"/>
    </row>
    <row r="12" spans="2:16" x14ac:dyDescent="0.25">
      <c r="B12" s="63"/>
      <c r="I12" s="173"/>
      <c r="J12" s="173"/>
      <c r="K12" s="65"/>
      <c r="L12" s="208" t="s">
        <v>67</v>
      </c>
      <c r="M12" s="208"/>
      <c r="N12" s="208"/>
      <c r="O12" s="11"/>
      <c r="P12" s="69"/>
    </row>
    <row r="13" spans="2:16" x14ac:dyDescent="0.25">
      <c r="B13" s="63"/>
      <c r="C13" s="64"/>
      <c r="D13" s="64"/>
      <c r="E13" s="64"/>
      <c r="F13" s="64"/>
      <c r="G13" s="64"/>
      <c r="H13" s="64"/>
      <c r="I13" s="55"/>
      <c r="J13" s="55" t="s">
        <v>92</v>
      </c>
      <c r="K13" s="78"/>
      <c r="L13" s="8" t="s">
        <v>68</v>
      </c>
      <c r="M13" s="79"/>
      <c r="N13" s="79"/>
      <c r="O13" s="11"/>
      <c r="P13" s="69"/>
    </row>
    <row r="14" spans="2:16" ht="12.75" customHeight="1" x14ac:dyDescent="0.25">
      <c r="B14" s="63"/>
      <c r="C14" s="64" t="s">
        <v>92</v>
      </c>
      <c r="D14" s="64"/>
      <c r="E14" s="64"/>
      <c r="F14" s="64"/>
      <c r="G14" s="64"/>
      <c r="H14" s="64"/>
      <c r="I14" s="65"/>
      <c r="J14" s="65"/>
      <c r="K14" s="78"/>
      <c r="L14" s="9"/>
      <c r="M14" s="80"/>
      <c r="N14" s="80"/>
      <c r="O14" s="11"/>
      <c r="P14" s="69"/>
    </row>
    <row r="15" spans="2:16" ht="12.75" customHeight="1" x14ac:dyDescent="0.25">
      <c r="B15" s="81"/>
      <c r="C15" s="82"/>
      <c r="D15" s="82"/>
      <c r="E15" s="82"/>
      <c r="F15" s="82"/>
      <c r="G15" s="82"/>
      <c r="H15" s="82"/>
      <c r="I15" s="82"/>
      <c r="J15" s="82"/>
      <c r="K15" s="83"/>
      <c r="L15" s="84" t="s">
        <v>158</v>
      </c>
      <c r="M15" s="85"/>
      <c r="N15" s="85"/>
      <c r="O15" s="86">
        <f>(SUM(O6:O11))-(SUM(O13:O14))</f>
        <v>0</v>
      </c>
      <c r="P15" s="87"/>
    </row>
    <row r="16" spans="2:16" ht="12.75" customHeight="1" x14ac:dyDescent="0.25">
      <c r="B16" s="88"/>
      <c r="C16" s="57"/>
      <c r="D16" s="89" t="s">
        <v>11</v>
      </c>
      <c r="E16" s="89"/>
      <c r="F16" s="89" t="s">
        <v>115</v>
      </c>
      <c r="G16" s="89"/>
      <c r="H16" s="89" t="s">
        <v>116</v>
      </c>
      <c r="I16" s="90"/>
      <c r="J16" s="91" t="s">
        <v>114</v>
      </c>
      <c r="K16" s="89"/>
      <c r="L16" s="92"/>
      <c r="M16" s="200" t="s">
        <v>96</v>
      </c>
      <c r="N16" s="201"/>
      <c r="O16" s="201"/>
      <c r="P16" s="202"/>
    </row>
    <row r="17" spans="1:16" ht="12.75" customHeight="1" x14ac:dyDescent="0.25">
      <c r="B17" s="176" t="s">
        <v>121</v>
      </c>
      <c r="C17" s="177"/>
      <c r="D17" s="178"/>
      <c r="E17" s="178"/>
      <c r="F17" s="178"/>
      <c r="G17" s="178"/>
      <c r="H17" s="178"/>
      <c r="I17" s="178"/>
      <c r="J17" s="185" t="s">
        <v>11</v>
      </c>
      <c r="K17" s="186"/>
      <c r="L17" s="93">
        <f>D20</f>
        <v>0</v>
      </c>
      <c r="M17" s="203"/>
      <c r="N17" s="204"/>
      <c r="O17" s="204"/>
      <c r="P17" s="205"/>
    </row>
    <row r="18" spans="1:16" ht="12.75" customHeight="1" x14ac:dyDescent="0.25">
      <c r="B18" s="176" t="s">
        <v>12</v>
      </c>
      <c r="C18" s="177"/>
      <c r="D18" s="178"/>
      <c r="E18" s="178"/>
      <c r="F18" s="179">
        <f>N26</f>
        <v>0</v>
      </c>
      <c r="G18" s="180"/>
      <c r="H18" s="206">
        <f>+H20-H17</f>
        <v>0</v>
      </c>
      <c r="I18" s="206"/>
      <c r="J18" s="185" t="s">
        <v>115</v>
      </c>
      <c r="K18" s="186"/>
      <c r="L18" s="94">
        <f>F20</f>
        <v>0</v>
      </c>
      <c r="M18" s="203"/>
      <c r="N18" s="204"/>
      <c r="O18" s="204"/>
      <c r="P18" s="205"/>
    </row>
    <row r="19" spans="1:16" ht="12.75" customHeight="1" x14ac:dyDescent="0.25">
      <c r="B19" s="95"/>
      <c r="C19" s="96"/>
      <c r="D19" s="199"/>
      <c r="E19" s="199"/>
      <c r="F19" s="199"/>
      <c r="G19" s="199"/>
      <c r="H19" s="199"/>
      <c r="I19" s="207"/>
      <c r="J19" s="185" t="s">
        <v>13</v>
      </c>
      <c r="K19" s="186"/>
      <c r="L19" s="93">
        <f>IF(L18&gt;L17,"",L17-L18)</f>
        <v>0</v>
      </c>
      <c r="M19" s="189" t="s">
        <v>145</v>
      </c>
      <c r="N19" s="190"/>
      <c r="O19" s="190"/>
      <c r="P19" s="191"/>
    </row>
    <row r="20" spans="1:16" ht="12.75" customHeight="1" thickBot="1" x14ac:dyDescent="0.3">
      <c r="B20" s="187" t="s">
        <v>122</v>
      </c>
      <c r="C20" s="188"/>
      <c r="D20" s="169">
        <f>+D18+D17</f>
        <v>0</v>
      </c>
      <c r="E20" s="169"/>
      <c r="F20" s="169">
        <f>SUM(F17:G19)</f>
        <v>0</v>
      </c>
      <c r="G20" s="169"/>
      <c r="H20" s="169">
        <f>IF(D20&lt;F20,D20,F20)</f>
        <v>0</v>
      </c>
      <c r="I20" s="170"/>
      <c r="J20" s="195" t="s">
        <v>14</v>
      </c>
      <c r="K20" s="196"/>
      <c r="L20" s="97" t="str">
        <f>IF(L18&gt;L17,L18-L17,"")</f>
        <v/>
      </c>
      <c r="M20" s="192"/>
      <c r="N20" s="193"/>
      <c r="O20" s="193"/>
      <c r="P20" s="194"/>
    </row>
    <row r="21" spans="1:16" ht="12.75" customHeight="1" x14ac:dyDescent="0.25">
      <c r="B21" s="123"/>
      <c r="C21" s="123"/>
      <c r="D21" s="124"/>
      <c r="E21" s="124"/>
      <c r="F21" s="124"/>
      <c r="G21" s="124"/>
      <c r="H21" s="124"/>
      <c r="I21" s="124"/>
      <c r="J21" s="125"/>
      <c r="K21" s="125"/>
      <c r="L21" s="126"/>
      <c r="M21" s="197"/>
      <c r="N21" s="197"/>
      <c r="O21" s="197"/>
      <c r="P21" s="197"/>
    </row>
    <row r="22" spans="1:16" ht="12.75" customHeight="1" x14ac:dyDescent="0.25">
      <c r="B22" s="123"/>
      <c r="C22" s="123"/>
      <c r="D22" s="124"/>
      <c r="E22" s="124"/>
      <c r="F22" s="124"/>
      <c r="G22" s="124"/>
      <c r="H22" s="124"/>
      <c r="I22" s="124"/>
      <c r="J22" s="125"/>
      <c r="K22" s="125"/>
      <c r="L22" s="126"/>
      <c r="M22" s="198"/>
      <c r="N22" s="198"/>
      <c r="O22" s="198"/>
      <c r="P22" s="198"/>
    </row>
    <row r="23" spans="1:16" ht="12.75" customHeight="1" thickBot="1" x14ac:dyDescent="0.3">
      <c r="B23" s="127"/>
      <c r="C23" s="127"/>
      <c r="D23" s="128"/>
      <c r="E23" s="128"/>
      <c r="F23" s="128"/>
      <c r="G23" s="128"/>
      <c r="H23" s="128"/>
      <c r="I23" s="128"/>
      <c r="J23" s="129"/>
      <c r="K23" s="129"/>
      <c r="L23" s="130"/>
      <c r="M23" s="184"/>
      <c r="N23" s="184"/>
      <c r="O23" s="184"/>
      <c r="P23" s="184"/>
    </row>
    <row r="24" spans="1:16" ht="17.399999999999999" x14ac:dyDescent="0.3">
      <c r="A24" s="98"/>
      <c r="B24" s="181" t="s">
        <v>126</v>
      </c>
      <c r="C24" s="182"/>
      <c r="D24" s="182"/>
      <c r="E24" s="182"/>
      <c r="F24" s="182"/>
      <c r="G24" s="182"/>
      <c r="H24" s="182"/>
      <c r="I24" s="182"/>
      <c r="J24" s="182"/>
      <c r="K24" s="183"/>
      <c r="L24" s="99" t="s">
        <v>127</v>
      </c>
      <c r="P24" s="100"/>
    </row>
    <row r="25" spans="1:16" ht="15.6" x14ac:dyDescent="0.3">
      <c r="B25" s="101"/>
      <c r="C25" s="102"/>
      <c r="D25" s="103"/>
      <c r="E25" s="103"/>
      <c r="F25" s="104"/>
      <c r="G25" s="104"/>
      <c r="H25" s="104"/>
      <c r="I25" s="104"/>
      <c r="J25" s="105"/>
      <c r="K25" s="105"/>
      <c r="L25" s="63"/>
      <c r="N25" s="98"/>
      <c r="P25" s="106"/>
    </row>
    <row r="26" spans="1:16" x14ac:dyDescent="0.25">
      <c r="B26" s="107" t="s">
        <v>123</v>
      </c>
      <c r="C26" s="108"/>
      <c r="D26" s="109">
        <f>SUM(D29:D60)</f>
        <v>0</v>
      </c>
      <c r="E26" s="109">
        <f t="shared" ref="E26:K26" si="0">SUM(E29:E60)</f>
        <v>0</v>
      </c>
      <c r="F26" s="109">
        <f t="shared" si="0"/>
        <v>0</v>
      </c>
      <c r="G26" s="109">
        <f t="shared" si="0"/>
        <v>0</v>
      </c>
      <c r="H26" s="109">
        <f t="shared" si="0"/>
        <v>0</v>
      </c>
      <c r="I26" s="109">
        <f t="shared" si="0"/>
        <v>0</v>
      </c>
      <c r="J26" s="109">
        <f t="shared" si="0"/>
        <v>0</v>
      </c>
      <c r="K26" s="109">
        <f t="shared" si="0"/>
        <v>0</v>
      </c>
      <c r="M26" s="110" t="s">
        <v>123</v>
      </c>
      <c r="N26" s="111">
        <f>SUM(N29:N59)</f>
        <v>0</v>
      </c>
      <c r="O26" s="109">
        <f>SUM(O29:O59)</f>
        <v>0</v>
      </c>
      <c r="P26" s="106"/>
    </row>
    <row r="27" spans="1:16" x14ac:dyDescent="0.25">
      <c r="B27" s="112" t="s">
        <v>23</v>
      </c>
      <c r="C27" s="36">
        <f>Cover!C17</f>
        <v>2017</v>
      </c>
      <c r="D27" s="113" t="s">
        <v>94</v>
      </c>
      <c r="F27" s="64"/>
      <c r="G27" s="113"/>
      <c r="H27" s="64" t="s">
        <v>146</v>
      </c>
      <c r="J27" s="64"/>
      <c r="K27" s="64"/>
      <c r="L27" s="114"/>
      <c r="M27" s="82"/>
      <c r="N27" s="64"/>
      <c r="P27" s="106"/>
    </row>
    <row r="28" spans="1:16" ht="121.8" x14ac:dyDescent="0.25">
      <c r="B28" s="174" t="str">
        <f>(VLOOKUP(Cover!C16,MonthName,2))</f>
        <v>January</v>
      </c>
      <c r="C28" s="175"/>
      <c r="D28" s="115" t="s">
        <v>131</v>
      </c>
      <c r="E28" s="115" t="s">
        <v>132</v>
      </c>
      <c r="F28" s="115" t="s">
        <v>133</v>
      </c>
      <c r="G28" s="115" t="s">
        <v>85</v>
      </c>
      <c r="H28" s="115" t="s">
        <v>134</v>
      </c>
      <c r="I28" s="115" t="s">
        <v>150</v>
      </c>
      <c r="J28" s="115" t="s">
        <v>112</v>
      </c>
      <c r="K28" s="115" t="s">
        <v>135</v>
      </c>
      <c r="L28" s="116" t="s">
        <v>151</v>
      </c>
      <c r="M28" s="117" t="s">
        <v>149</v>
      </c>
      <c r="N28" s="115" t="s">
        <v>98</v>
      </c>
      <c r="O28" s="115" t="s">
        <v>99</v>
      </c>
      <c r="P28" s="106"/>
    </row>
    <row r="29" spans="1:16" x14ac:dyDescent="0.25">
      <c r="B29" s="118" t="s">
        <v>159</v>
      </c>
      <c r="C29" s="6">
        <f>DATE(C27,Cover!C16,1)</f>
        <v>42736</v>
      </c>
      <c r="D29" s="4"/>
      <c r="E29" s="4"/>
      <c r="F29" s="4"/>
      <c r="G29" s="4"/>
      <c r="H29" s="4"/>
      <c r="I29" s="4"/>
      <c r="J29" s="4"/>
      <c r="K29" s="15"/>
      <c r="L29" s="23"/>
      <c r="M29" s="131"/>
      <c r="N29" s="5"/>
      <c r="O29" s="5"/>
      <c r="P29" s="106"/>
    </row>
    <row r="30" spans="1:16" x14ac:dyDescent="0.25">
      <c r="B30" s="118" t="str">
        <f t="shared" ref="B30:B58" si="1">VLOOKUP(WEEKDAY(C30),WeekDays,2)&amp;","</f>
        <v>Mon,</v>
      </c>
      <c r="C30" s="6">
        <f>+C29+1</f>
        <v>42737</v>
      </c>
      <c r="D30" s="4"/>
      <c r="E30" s="4"/>
      <c r="F30" s="4"/>
      <c r="G30" s="4"/>
      <c r="H30" s="4"/>
      <c r="I30" s="4"/>
      <c r="J30" s="4"/>
      <c r="K30" s="15"/>
      <c r="L30" s="23"/>
      <c r="M30" s="131"/>
      <c r="N30" s="5"/>
      <c r="O30" s="5"/>
      <c r="P30" s="106"/>
    </row>
    <row r="31" spans="1:16" x14ac:dyDescent="0.25">
      <c r="B31" s="118" t="str">
        <f t="shared" si="1"/>
        <v>Tue,</v>
      </c>
      <c r="C31" s="6">
        <f t="shared" ref="C31:C58" si="2">+C30+1</f>
        <v>42738</v>
      </c>
      <c r="D31" s="4"/>
      <c r="E31" s="4"/>
      <c r="F31" s="4"/>
      <c r="G31" s="4"/>
      <c r="H31" s="4"/>
      <c r="I31" s="4"/>
      <c r="J31" s="4"/>
      <c r="K31" s="15"/>
      <c r="L31" s="23"/>
      <c r="M31" s="131"/>
      <c r="N31" s="5"/>
      <c r="O31" s="5"/>
      <c r="P31" s="106"/>
    </row>
    <row r="32" spans="1:16" x14ac:dyDescent="0.25">
      <c r="B32" s="118" t="str">
        <f t="shared" si="1"/>
        <v>Wed,</v>
      </c>
      <c r="C32" s="6">
        <f t="shared" si="2"/>
        <v>42739</v>
      </c>
      <c r="D32" s="4"/>
      <c r="E32" s="4"/>
      <c r="F32" s="4"/>
      <c r="G32" s="4"/>
      <c r="H32" s="4"/>
      <c r="I32" s="4"/>
      <c r="J32" s="4"/>
      <c r="K32" s="15"/>
      <c r="L32" s="23"/>
      <c r="M32" s="131"/>
      <c r="N32" s="5"/>
      <c r="O32" s="5"/>
      <c r="P32" s="106"/>
    </row>
    <row r="33" spans="2:16" x14ac:dyDescent="0.25">
      <c r="B33" s="118" t="str">
        <f t="shared" si="1"/>
        <v>Thu,</v>
      </c>
      <c r="C33" s="6">
        <f t="shared" si="2"/>
        <v>42740</v>
      </c>
      <c r="D33" s="4"/>
      <c r="E33" s="4"/>
      <c r="F33" s="4"/>
      <c r="G33" s="4"/>
      <c r="H33" s="4"/>
      <c r="I33" s="4"/>
      <c r="J33" s="4"/>
      <c r="K33" s="15"/>
      <c r="L33" s="23"/>
      <c r="M33" s="131"/>
      <c r="N33" s="5"/>
      <c r="O33" s="5"/>
      <c r="P33" s="106"/>
    </row>
    <row r="34" spans="2:16" x14ac:dyDescent="0.25">
      <c r="B34" s="118" t="str">
        <f t="shared" si="1"/>
        <v>Fri,</v>
      </c>
      <c r="C34" s="6">
        <f t="shared" si="2"/>
        <v>42741</v>
      </c>
      <c r="D34" s="4"/>
      <c r="E34" s="4"/>
      <c r="F34" s="4"/>
      <c r="G34" s="4"/>
      <c r="H34" s="4"/>
      <c r="I34" s="4"/>
      <c r="J34" s="4"/>
      <c r="K34" s="15"/>
      <c r="L34" s="23"/>
      <c r="M34" s="131"/>
      <c r="N34" s="5"/>
      <c r="O34" s="5"/>
      <c r="P34" s="106"/>
    </row>
    <row r="35" spans="2:16" x14ac:dyDescent="0.25">
      <c r="B35" s="118" t="str">
        <f t="shared" si="1"/>
        <v>Sat,</v>
      </c>
      <c r="C35" s="6">
        <f t="shared" si="2"/>
        <v>42742</v>
      </c>
      <c r="D35" s="4"/>
      <c r="E35" s="4"/>
      <c r="F35" s="4"/>
      <c r="G35" s="4"/>
      <c r="H35" s="4"/>
      <c r="I35" s="4"/>
      <c r="J35" s="4"/>
      <c r="K35" s="15"/>
      <c r="L35" s="23"/>
      <c r="M35" s="131"/>
      <c r="N35" s="5"/>
      <c r="O35" s="5"/>
      <c r="P35" s="106"/>
    </row>
    <row r="36" spans="2:16" x14ac:dyDescent="0.25">
      <c r="B36" s="118" t="str">
        <f t="shared" si="1"/>
        <v>Sun,</v>
      </c>
      <c r="C36" s="6">
        <f t="shared" si="2"/>
        <v>42743</v>
      </c>
      <c r="D36" s="4"/>
      <c r="E36" s="4"/>
      <c r="F36" s="4"/>
      <c r="G36" s="4"/>
      <c r="H36" s="4"/>
      <c r="I36" s="4"/>
      <c r="J36" s="4"/>
      <c r="K36" s="15"/>
      <c r="L36" s="23"/>
      <c r="M36" s="131"/>
      <c r="N36" s="5"/>
      <c r="O36" s="5"/>
      <c r="P36" s="106"/>
    </row>
    <row r="37" spans="2:16" x14ac:dyDescent="0.25">
      <c r="B37" s="118" t="str">
        <f t="shared" si="1"/>
        <v>Mon,</v>
      </c>
      <c r="C37" s="6">
        <f t="shared" si="2"/>
        <v>42744</v>
      </c>
      <c r="D37" s="4"/>
      <c r="E37" s="4"/>
      <c r="F37" s="4"/>
      <c r="G37" s="4"/>
      <c r="H37" s="4"/>
      <c r="I37" s="4"/>
      <c r="J37" s="4"/>
      <c r="K37" s="15"/>
      <c r="L37" s="23"/>
      <c r="M37" s="131"/>
      <c r="N37" s="5"/>
      <c r="O37" s="5"/>
      <c r="P37" s="106"/>
    </row>
    <row r="38" spans="2:16" x14ac:dyDescent="0.25">
      <c r="B38" s="118" t="str">
        <f t="shared" si="1"/>
        <v>Tue,</v>
      </c>
      <c r="C38" s="6">
        <f t="shared" si="2"/>
        <v>42745</v>
      </c>
      <c r="D38" s="4"/>
      <c r="E38" s="4"/>
      <c r="F38" s="4"/>
      <c r="G38" s="4"/>
      <c r="H38" s="4"/>
      <c r="I38" s="4"/>
      <c r="J38" s="4"/>
      <c r="K38" s="15"/>
      <c r="L38" s="23"/>
      <c r="M38" s="131"/>
      <c r="N38" s="5"/>
      <c r="O38" s="5"/>
      <c r="P38" s="106"/>
    </row>
    <row r="39" spans="2:16" x14ac:dyDescent="0.25">
      <c r="B39" s="118" t="str">
        <f t="shared" si="1"/>
        <v>Wed,</v>
      </c>
      <c r="C39" s="6">
        <f t="shared" si="2"/>
        <v>42746</v>
      </c>
      <c r="D39" s="4"/>
      <c r="E39" s="4"/>
      <c r="F39" s="4"/>
      <c r="G39" s="4"/>
      <c r="H39" s="4"/>
      <c r="I39" s="4"/>
      <c r="J39" s="4"/>
      <c r="K39" s="15"/>
      <c r="L39" s="23"/>
      <c r="M39" s="131"/>
      <c r="N39" s="5"/>
      <c r="O39" s="5"/>
      <c r="P39" s="106"/>
    </row>
    <row r="40" spans="2:16" x14ac:dyDescent="0.25">
      <c r="B40" s="118" t="str">
        <f t="shared" si="1"/>
        <v>Thu,</v>
      </c>
      <c r="C40" s="6">
        <f t="shared" si="2"/>
        <v>42747</v>
      </c>
      <c r="D40" s="4"/>
      <c r="E40" s="4"/>
      <c r="F40" s="4"/>
      <c r="G40" s="4"/>
      <c r="H40" s="4"/>
      <c r="I40" s="4"/>
      <c r="J40" s="4"/>
      <c r="K40" s="15"/>
      <c r="L40" s="23"/>
      <c r="M40" s="131"/>
      <c r="N40" s="5"/>
      <c r="O40" s="5"/>
      <c r="P40" s="106"/>
    </row>
    <row r="41" spans="2:16" x14ac:dyDescent="0.25">
      <c r="B41" s="118" t="str">
        <f t="shared" si="1"/>
        <v>Fri,</v>
      </c>
      <c r="C41" s="6">
        <f t="shared" si="2"/>
        <v>42748</v>
      </c>
      <c r="D41" s="4"/>
      <c r="E41" s="4"/>
      <c r="F41" s="4"/>
      <c r="G41" s="4"/>
      <c r="H41" s="4"/>
      <c r="I41" s="4"/>
      <c r="J41" s="4"/>
      <c r="K41" s="15"/>
      <c r="L41" s="23"/>
      <c r="M41" s="131"/>
      <c r="N41" s="5"/>
      <c r="O41" s="5"/>
      <c r="P41" s="106"/>
    </row>
    <row r="42" spans="2:16" x14ac:dyDescent="0.25">
      <c r="B42" s="118" t="str">
        <f t="shared" si="1"/>
        <v>Sat,</v>
      </c>
      <c r="C42" s="6">
        <f t="shared" si="2"/>
        <v>42749</v>
      </c>
      <c r="D42" s="4"/>
      <c r="E42" s="4"/>
      <c r="F42" s="4"/>
      <c r="G42" s="4"/>
      <c r="H42" s="4"/>
      <c r="I42" s="4"/>
      <c r="J42" s="4"/>
      <c r="K42" s="15"/>
      <c r="L42" s="23"/>
      <c r="M42" s="131"/>
      <c r="N42" s="5"/>
      <c r="O42" s="5"/>
      <c r="P42" s="106"/>
    </row>
    <row r="43" spans="2:16" x14ac:dyDescent="0.25">
      <c r="B43" s="118" t="str">
        <f t="shared" si="1"/>
        <v>Sun,</v>
      </c>
      <c r="C43" s="6">
        <f t="shared" si="2"/>
        <v>42750</v>
      </c>
      <c r="D43" s="4"/>
      <c r="E43" s="4"/>
      <c r="F43" s="4"/>
      <c r="G43" s="4"/>
      <c r="H43" s="4"/>
      <c r="I43" s="4"/>
      <c r="J43" s="4"/>
      <c r="K43" s="15"/>
      <c r="L43" s="23"/>
      <c r="M43" s="131"/>
      <c r="N43" s="5"/>
      <c r="O43" s="5"/>
      <c r="P43" s="106"/>
    </row>
    <row r="44" spans="2:16" x14ac:dyDescent="0.25">
      <c r="B44" s="118" t="str">
        <f t="shared" si="1"/>
        <v>Mon,</v>
      </c>
      <c r="C44" s="6">
        <f t="shared" si="2"/>
        <v>42751</v>
      </c>
      <c r="D44" s="4"/>
      <c r="E44" s="4"/>
      <c r="F44" s="4"/>
      <c r="G44" s="4"/>
      <c r="H44" s="4"/>
      <c r="I44" s="4"/>
      <c r="J44" s="4"/>
      <c r="K44" s="15"/>
      <c r="L44" s="23"/>
      <c r="M44" s="131"/>
      <c r="N44" s="5"/>
      <c r="O44" s="5"/>
      <c r="P44" s="106"/>
    </row>
    <row r="45" spans="2:16" x14ac:dyDescent="0.25">
      <c r="B45" s="118" t="str">
        <f t="shared" si="1"/>
        <v>Tue,</v>
      </c>
      <c r="C45" s="6">
        <f t="shared" si="2"/>
        <v>42752</v>
      </c>
      <c r="D45" s="4"/>
      <c r="E45" s="4"/>
      <c r="F45" s="4"/>
      <c r="G45" s="4"/>
      <c r="H45" s="4"/>
      <c r="I45" s="4"/>
      <c r="J45" s="4"/>
      <c r="K45" s="15"/>
      <c r="L45" s="23"/>
      <c r="M45" s="131"/>
      <c r="N45" s="5"/>
      <c r="O45" s="5"/>
      <c r="P45" s="106"/>
    </row>
    <row r="46" spans="2:16" x14ac:dyDescent="0.25">
      <c r="B46" s="118" t="str">
        <f t="shared" si="1"/>
        <v>Wed,</v>
      </c>
      <c r="C46" s="6">
        <f t="shared" si="2"/>
        <v>42753</v>
      </c>
      <c r="D46" s="4"/>
      <c r="E46" s="4"/>
      <c r="F46" s="4"/>
      <c r="G46" s="4"/>
      <c r="H46" s="4"/>
      <c r="I46" s="4"/>
      <c r="J46" s="4"/>
      <c r="K46" s="15"/>
      <c r="L46" s="23"/>
      <c r="M46" s="131"/>
      <c r="N46" s="5"/>
      <c r="O46" s="5"/>
      <c r="P46" s="106"/>
    </row>
    <row r="47" spans="2:16" x14ac:dyDescent="0.25">
      <c r="B47" s="118" t="str">
        <f t="shared" si="1"/>
        <v>Thu,</v>
      </c>
      <c r="C47" s="6">
        <f t="shared" si="2"/>
        <v>42754</v>
      </c>
      <c r="D47" s="4"/>
      <c r="E47" s="4"/>
      <c r="F47" s="4"/>
      <c r="G47" s="4"/>
      <c r="H47" s="4"/>
      <c r="I47" s="4"/>
      <c r="J47" s="4"/>
      <c r="K47" s="15"/>
      <c r="L47" s="23"/>
      <c r="M47" s="131"/>
      <c r="N47" s="5"/>
      <c r="O47" s="5"/>
      <c r="P47" s="106"/>
    </row>
    <row r="48" spans="2:16" x14ac:dyDescent="0.25">
      <c r="B48" s="118" t="str">
        <f t="shared" si="1"/>
        <v>Fri,</v>
      </c>
      <c r="C48" s="6">
        <f t="shared" si="2"/>
        <v>42755</v>
      </c>
      <c r="D48" s="4"/>
      <c r="E48" s="4"/>
      <c r="F48" s="4"/>
      <c r="G48" s="4"/>
      <c r="H48" s="4"/>
      <c r="I48" s="4"/>
      <c r="J48" s="4"/>
      <c r="K48" s="15"/>
      <c r="L48" s="23"/>
      <c r="M48" s="131"/>
      <c r="N48" s="5"/>
      <c r="O48" s="5"/>
      <c r="P48" s="106"/>
    </row>
    <row r="49" spans="2:16" x14ac:dyDescent="0.25">
      <c r="B49" s="118" t="str">
        <f t="shared" si="1"/>
        <v>Sat,</v>
      </c>
      <c r="C49" s="6">
        <f t="shared" si="2"/>
        <v>42756</v>
      </c>
      <c r="D49" s="4"/>
      <c r="E49" s="4"/>
      <c r="F49" s="4"/>
      <c r="G49" s="4"/>
      <c r="H49" s="4"/>
      <c r="I49" s="4"/>
      <c r="J49" s="4"/>
      <c r="K49" s="15"/>
      <c r="L49" s="23"/>
      <c r="M49" s="131"/>
      <c r="N49" s="5"/>
      <c r="O49" s="5"/>
      <c r="P49" s="106"/>
    </row>
    <row r="50" spans="2:16" x14ac:dyDescent="0.25">
      <c r="B50" s="118" t="str">
        <f t="shared" si="1"/>
        <v>Sun,</v>
      </c>
      <c r="C50" s="6">
        <f t="shared" si="2"/>
        <v>42757</v>
      </c>
      <c r="D50" s="4"/>
      <c r="E50" s="4"/>
      <c r="F50" s="4"/>
      <c r="G50" s="4"/>
      <c r="H50" s="4"/>
      <c r="I50" s="4"/>
      <c r="J50" s="4"/>
      <c r="K50" s="15"/>
      <c r="L50" s="23"/>
      <c r="M50" s="131"/>
      <c r="N50" s="5"/>
      <c r="O50" s="5"/>
      <c r="P50" s="106"/>
    </row>
    <row r="51" spans="2:16" x14ac:dyDescent="0.25">
      <c r="B51" s="118" t="str">
        <f t="shared" si="1"/>
        <v>Mon,</v>
      </c>
      <c r="C51" s="6">
        <f t="shared" si="2"/>
        <v>42758</v>
      </c>
      <c r="D51" s="4"/>
      <c r="E51" s="4"/>
      <c r="F51" s="4"/>
      <c r="G51" s="4"/>
      <c r="H51" s="4"/>
      <c r="I51" s="4"/>
      <c r="J51" s="4"/>
      <c r="K51" s="15"/>
      <c r="L51" s="23"/>
      <c r="M51" s="131"/>
      <c r="N51" s="5"/>
      <c r="O51" s="5"/>
      <c r="P51" s="106"/>
    </row>
    <row r="52" spans="2:16" x14ac:dyDescent="0.25">
      <c r="B52" s="118" t="str">
        <f t="shared" si="1"/>
        <v>Tue,</v>
      </c>
      <c r="C52" s="6">
        <f t="shared" si="2"/>
        <v>42759</v>
      </c>
      <c r="D52" s="4"/>
      <c r="E52" s="4"/>
      <c r="F52" s="4"/>
      <c r="G52" s="4"/>
      <c r="H52" s="4"/>
      <c r="I52" s="4"/>
      <c r="J52" s="4"/>
      <c r="K52" s="15"/>
      <c r="L52" s="23"/>
      <c r="M52" s="131"/>
      <c r="N52" s="5"/>
      <c r="O52" s="5"/>
      <c r="P52" s="106"/>
    </row>
    <row r="53" spans="2:16" x14ac:dyDescent="0.25">
      <c r="B53" s="118" t="str">
        <f t="shared" si="1"/>
        <v>Wed,</v>
      </c>
      <c r="C53" s="6">
        <f t="shared" si="2"/>
        <v>42760</v>
      </c>
      <c r="D53" s="4"/>
      <c r="E53" s="4"/>
      <c r="F53" s="4"/>
      <c r="G53" s="4"/>
      <c r="H53" s="4"/>
      <c r="I53" s="4"/>
      <c r="J53" s="4"/>
      <c r="K53" s="15"/>
      <c r="L53" s="23"/>
      <c r="M53" s="131"/>
      <c r="N53" s="5"/>
      <c r="O53" s="5"/>
      <c r="P53" s="106"/>
    </row>
    <row r="54" spans="2:16" x14ac:dyDescent="0.25">
      <c r="B54" s="118" t="str">
        <f t="shared" si="1"/>
        <v>Thu,</v>
      </c>
      <c r="C54" s="6">
        <f t="shared" si="2"/>
        <v>42761</v>
      </c>
      <c r="D54" s="4"/>
      <c r="E54" s="4"/>
      <c r="F54" s="4"/>
      <c r="G54" s="4"/>
      <c r="H54" s="4"/>
      <c r="I54" s="4"/>
      <c r="J54" s="4"/>
      <c r="K54" s="15"/>
      <c r="L54" s="23"/>
      <c r="M54" s="131"/>
      <c r="N54" s="5"/>
      <c r="O54" s="5"/>
      <c r="P54" s="106"/>
    </row>
    <row r="55" spans="2:16" x14ac:dyDescent="0.25">
      <c r="B55" s="118" t="str">
        <f t="shared" si="1"/>
        <v>Fri,</v>
      </c>
      <c r="C55" s="6">
        <f t="shared" si="2"/>
        <v>42762</v>
      </c>
      <c r="D55" s="4"/>
      <c r="E55" s="4"/>
      <c r="F55" s="4"/>
      <c r="G55" s="4"/>
      <c r="H55" s="4"/>
      <c r="I55" s="4"/>
      <c r="J55" s="4"/>
      <c r="K55" s="15"/>
      <c r="L55" s="23"/>
      <c r="M55" s="131"/>
      <c r="N55" s="5"/>
      <c r="O55" s="5"/>
      <c r="P55" s="106"/>
    </row>
    <row r="56" spans="2:16" x14ac:dyDescent="0.25">
      <c r="B56" s="118" t="str">
        <f t="shared" si="1"/>
        <v>Sat,</v>
      </c>
      <c r="C56" s="6">
        <f t="shared" si="2"/>
        <v>42763</v>
      </c>
      <c r="D56" s="4"/>
      <c r="E56" s="4"/>
      <c r="F56" s="4"/>
      <c r="G56" s="4"/>
      <c r="H56" s="4"/>
      <c r="I56" s="4"/>
      <c r="J56" s="4"/>
      <c r="K56" s="15"/>
      <c r="L56" s="23"/>
      <c r="M56" s="131"/>
      <c r="N56" s="5"/>
      <c r="O56" s="5"/>
      <c r="P56" s="106"/>
    </row>
    <row r="57" spans="2:16" x14ac:dyDescent="0.25">
      <c r="B57" s="118" t="str">
        <f t="shared" si="1"/>
        <v>Sun,</v>
      </c>
      <c r="C57" s="6">
        <f t="shared" si="2"/>
        <v>42764</v>
      </c>
      <c r="D57" s="4"/>
      <c r="E57" s="4"/>
      <c r="F57" s="4"/>
      <c r="G57" s="4"/>
      <c r="H57" s="4"/>
      <c r="I57" s="4"/>
      <c r="J57" s="4"/>
      <c r="K57" s="15"/>
      <c r="L57" s="23"/>
      <c r="M57" s="131"/>
      <c r="N57" s="5"/>
      <c r="O57" s="5"/>
      <c r="P57" s="106"/>
    </row>
    <row r="58" spans="2:16" x14ac:dyDescent="0.25">
      <c r="B58" s="118" t="str">
        <f t="shared" si="1"/>
        <v>Mon,</v>
      </c>
      <c r="C58" s="6">
        <f t="shared" si="2"/>
        <v>42765</v>
      </c>
      <c r="D58" s="4"/>
      <c r="E58" s="4"/>
      <c r="F58" s="4"/>
      <c r="G58" s="4"/>
      <c r="H58" s="4"/>
      <c r="I58" s="4"/>
      <c r="J58" s="4"/>
      <c r="K58" s="15"/>
      <c r="L58" s="23"/>
      <c r="M58" s="131"/>
      <c r="N58" s="5"/>
      <c r="O58" s="5"/>
      <c r="P58" s="106"/>
    </row>
    <row r="59" spans="2:16" x14ac:dyDescent="0.25">
      <c r="B59" s="118" t="str">
        <f>VLOOKUP(WEEKDAY(C59),WeekDays,2)&amp;","</f>
        <v>Tue,</v>
      </c>
      <c r="C59" s="6">
        <f>+C58+1</f>
        <v>42766</v>
      </c>
      <c r="D59" s="4"/>
      <c r="E59" s="4"/>
      <c r="F59" s="4"/>
      <c r="G59" s="4"/>
      <c r="H59" s="4"/>
      <c r="I59" s="4"/>
      <c r="J59" s="4"/>
      <c r="K59" s="15"/>
      <c r="L59" s="23"/>
      <c r="M59" s="131"/>
      <c r="N59" s="5"/>
      <c r="O59" s="5"/>
      <c r="P59" s="83"/>
    </row>
    <row r="60" spans="2:16" x14ac:dyDescent="0.25">
      <c r="B60" s="76"/>
      <c r="C60" s="119"/>
      <c r="D60" s="33"/>
      <c r="E60" s="33"/>
      <c r="F60" s="33"/>
      <c r="G60" s="33"/>
      <c r="H60" s="33"/>
      <c r="I60" s="33"/>
      <c r="J60" s="33"/>
      <c r="K60" s="33"/>
      <c r="L60" s="120"/>
      <c r="M60" s="33"/>
      <c r="N60" s="33"/>
      <c r="O60" s="33"/>
      <c r="P60" s="38"/>
    </row>
    <row r="61" spans="2:16" x14ac:dyDescent="0.25">
      <c r="B61" s="33"/>
      <c r="C61" s="121"/>
      <c r="D61" s="33"/>
      <c r="E61" s="33"/>
      <c r="F61" s="33"/>
      <c r="G61" s="33"/>
      <c r="H61" s="33"/>
      <c r="I61" s="33"/>
      <c r="J61" s="33"/>
      <c r="K61" s="33"/>
      <c r="L61" s="120"/>
      <c r="M61" s="33"/>
      <c r="N61" s="33"/>
      <c r="O61" s="33"/>
      <c r="P61" s="38"/>
    </row>
    <row r="62" spans="2:16" x14ac:dyDescent="0.25">
      <c r="C62" s="122"/>
    </row>
    <row r="63" spans="2:16" x14ac:dyDescent="0.25">
      <c r="C63" s="122"/>
    </row>
    <row r="64" spans="2:16" x14ac:dyDescent="0.25">
      <c r="C64" s="122"/>
    </row>
    <row r="65" spans="3:3" x14ac:dyDescent="0.25">
      <c r="C65" s="122"/>
    </row>
    <row r="66" spans="3:3" x14ac:dyDescent="0.25">
      <c r="C66" s="122"/>
    </row>
    <row r="67" spans="3:3" x14ac:dyDescent="0.25">
      <c r="C67" s="122"/>
    </row>
    <row r="68" spans="3:3" x14ac:dyDescent="0.25">
      <c r="C68" s="122"/>
    </row>
    <row r="69" spans="3:3" x14ac:dyDescent="0.25">
      <c r="C69" s="122"/>
    </row>
    <row r="70" spans="3:3" x14ac:dyDescent="0.25">
      <c r="C70" s="122"/>
    </row>
    <row r="71" spans="3:3" x14ac:dyDescent="0.25">
      <c r="C71" s="122"/>
    </row>
    <row r="72" spans="3:3" x14ac:dyDescent="0.25">
      <c r="C72" s="122"/>
    </row>
    <row r="73" spans="3:3" x14ac:dyDescent="0.25">
      <c r="C73" s="122"/>
    </row>
    <row r="74" spans="3:3" x14ac:dyDescent="0.25">
      <c r="C74" s="122"/>
    </row>
    <row r="75" spans="3:3" x14ac:dyDescent="0.25">
      <c r="C75" s="122"/>
    </row>
    <row r="76" spans="3:3" x14ac:dyDescent="0.25">
      <c r="C76" s="122"/>
    </row>
    <row r="77" spans="3:3" x14ac:dyDescent="0.25">
      <c r="C77" s="122"/>
    </row>
    <row r="78" spans="3:3" x14ac:dyDescent="0.25">
      <c r="C78" s="122"/>
    </row>
    <row r="79" spans="3:3" x14ac:dyDescent="0.25">
      <c r="C79" s="122"/>
    </row>
    <row r="80" spans="3:3" x14ac:dyDescent="0.25">
      <c r="C80" s="122"/>
    </row>
    <row r="81" spans="3:3" x14ac:dyDescent="0.25">
      <c r="C81" s="122"/>
    </row>
    <row r="82" spans="3:3" x14ac:dyDescent="0.25">
      <c r="C82" s="122"/>
    </row>
    <row r="83" spans="3:3" x14ac:dyDescent="0.25">
      <c r="C83" s="122"/>
    </row>
    <row r="84" spans="3:3" x14ac:dyDescent="0.25">
      <c r="C84" s="122"/>
    </row>
    <row r="85" spans="3:3" x14ac:dyDescent="0.25">
      <c r="C85" s="122"/>
    </row>
    <row r="86" spans="3:3" x14ac:dyDescent="0.25">
      <c r="C86" s="122"/>
    </row>
    <row r="87" spans="3:3" x14ac:dyDescent="0.25">
      <c r="C87" s="122"/>
    </row>
    <row r="88" spans="3:3" x14ac:dyDescent="0.25">
      <c r="C88" s="122"/>
    </row>
    <row r="89" spans="3:3" x14ac:dyDescent="0.25">
      <c r="C89" s="122"/>
    </row>
    <row r="90" spans="3:3" x14ac:dyDescent="0.25">
      <c r="C90" s="122"/>
    </row>
    <row r="91" spans="3:3" x14ac:dyDescent="0.25">
      <c r="C91" s="122"/>
    </row>
    <row r="92" spans="3:3" x14ac:dyDescent="0.25">
      <c r="C92" s="122"/>
    </row>
    <row r="93" spans="3:3" x14ac:dyDescent="0.25">
      <c r="C93" s="122"/>
    </row>
    <row r="94" spans="3:3" x14ac:dyDescent="0.25">
      <c r="C94" s="122"/>
    </row>
    <row r="95" spans="3:3" x14ac:dyDescent="0.25">
      <c r="C95" s="122"/>
    </row>
    <row r="96" spans="3:3" x14ac:dyDescent="0.25">
      <c r="C96" s="122"/>
    </row>
    <row r="97" spans="3:3" x14ac:dyDescent="0.25">
      <c r="C97" s="122"/>
    </row>
    <row r="98" spans="3:3" x14ac:dyDescent="0.25">
      <c r="C98" s="122"/>
    </row>
    <row r="99" spans="3:3" x14ac:dyDescent="0.25">
      <c r="C99" s="122"/>
    </row>
    <row r="100" spans="3:3" x14ac:dyDescent="0.25">
      <c r="C100" s="122"/>
    </row>
    <row r="101" spans="3:3" x14ac:dyDescent="0.25">
      <c r="C101" s="122"/>
    </row>
    <row r="102" spans="3:3" x14ac:dyDescent="0.25">
      <c r="C102" s="122"/>
    </row>
    <row r="103" spans="3:3" x14ac:dyDescent="0.25">
      <c r="C103" s="122"/>
    </row>
    <row r="104" spans="3:3" x14ac:dyDescent="0.25">
      <c r="C104" s="122"/>
    </row>
    <row r="105" spans="3:3" x14ac:dyDescent="0.25">
      <c r="C105" s="122"/>
    </row>
    <row r="106" spans="3:3" x14ac:dyDescent="0.25">
      <c r="C106" s="122"/>
    </row>
    <row r="107" spans="3:3" x14ac:dyDescent="0.25">
      <c r="C107" s="122"/>
    </row>
    <row r="108" spans="3:3" x14ac:dyDescent="0.25">
      <c r="C108" s="122"/>
    </row>
    <row r="109" spans="3:3" x14ac:dyDescent="0.25">
      <c r="C109" s="122"/>
    </row>
    <row r="110" spans="3:3" x14ac:dyDescent="0.25">
      <c r="C110" s="122"/>
    </row>
    <row r="111" spans="3:3" x14ac:dyDescent="0.25">
      <c r="C111" s="122"/>
    </row>
    <row r="112" spans="3:3" x14ac:dyDescent="0.25">
      <c r="C112" s="122"/>
    </row>
    <row r="113" spans="3:3" x14ac:dyDescent="0.25">
      <c r="C113" s="122"/>
    </row>
    <row r="114" spans="3:3" x14ac:dyDescent="0.25">
      <c r="C114" s="122"/>
    </row>
    <row r="115" spans="3:3" x14ac:dyDescent="0.25">
      <c r="C115" s="122"/>
    </row>
    <row r="116" spans="3:3" x14ac:dyDescent="0.25">
      <c r="C116" s="122"/>
    </row>
    <row r="117" spans="3:3" x14ac:dyDescent="0.25">
      <c r="C117" s="122"/>
    </row>
    <row r="118" spans="3:3" x14ac:dyDescent="0.25">
      <c r="C118" s="122"/>
    </row>
    <row r="119" spans="3:3" x14ac:dyDescent="0.25">
      <c r="C119" s="122"/>
    </row>
    <row r="120" spans="3:3" x14ac:dyDescent="0.25">
      <c r="C120" s="122"/>
    </row>
    <row r="121" spans="3:3" x14ac:dyDescent="0.25">
      <c r="C121" s="122"/>
    </row>
    <row r="122" spans="3:3" x14ac:dyDescent="0.25">
      <c r="C122" s="122"/>
    </row>
    <row r="123" spans="3:3" x14ac:dyDescent="0.25">
      <c r="C123" s="122"/>
    </row>
    <row r="124" spans="3:3" x14ac:dyDescent="0.25">
      <c r="C124" s="122"/>
    </row>
    <row r="125" spans="3:3" x14ac:dyDescent="0.25">
      <c r="C125" s="122"/>
    </row>
    <row r="126" spans="3:3" x14ac:dyDescent="0.25">
      <c r="C126" s="122"/>
    </row>
    <row r="127" spans="3:3" x14ac:dyDescent="0.25">
      <c r="C127" s="122"/>
    </row>
    <row r="128" spans="3:3" x14ac:dyDescent="0.25">
      <c r="C128" s="122"/>
    </row>
    <row r="129" spans="3:7" x14ac:dyDescent="0.25">
      <c r="C129" s="122"/>
    </row>
    <row r="130" spans="3:7" x14ac:dyDescent="0.25">
      <c r="C130" s="122"/>
    </row>
    <row r="131" spans="3:7" x14ac:dyDescent="0.25">
      <c r="C131" s="122"/>
    </row>
    <row r="132" spans="3:7" x14ac:dyDescent="0.25">
      <c r="C132" s="122"/>
    </row>
    <row r="133" spans="3:7" x14ac:dyDescent="0.25">
      <c r="C133" s="122"/>
    </row>
    <row r="134" spans="3:7" x14ac:dyDescent="0.25">
      <c r="C134" s="122"/>
    </row>
    <row r="135" spans="3:7" x14ac:dyDescent="0.25">
      <c r="C135" s="122"/>
    </row>
    <row r="136" spans="3:7" x14ac:dyDescent="0.25">
      <c r="C136" s="2">
        <v>1</v>
      </c>
      <c r="D136" s="2" t="s">
        <v>16</v>
      </c>
      <c r="F136" s="2">
        <v>1</v>
      </c>
      <c r="G136" s="2" t="s">
        <v>24</v>
      </c>
    </row>
    <row r="137" spans="3:7" x14ac:dyDescent="0.25">
      <c r="C137" s="2">
        <v>2</v>
      </c>
      <c r="D137" s="2" t="s">
        <v>17</v>
      </c>
      <c r="F137" s="2">
        <v>2</v>
      </c>
      <c r="G137" s="2" t="s">
        <v>25</v>
      </c>
    </row>
    <row r="138" spans="3:7" x14ac:dyDescent="0.25">
      <c r="C138" s="2">
        <v>3</v>
      </c>
      <c r="D138" s="2" t="s">
        <v>18</v>
      </c>
      <c r="F138" s="2">
        <v>3</v>
      </c>
      <c r="G138" s="2" t="s">
        <v>26</v>
      </c>
    </row>
    <row r="139" spans="3:7" x14ac:dyDescent="0.25">
      <c r="C139" s="2">
        <v>4</v>
      </c>
      <c r="D139" s="2" t="s">
        <v>19</v>
      </c>
      <c r="F139" s="2">
        <v>4</v>
      </c>
      <c r="G139" s="2" t="s">
        <v>27</v>
      </c>
    </row>
    <row r="140" spans="3:7" x14ac:dyDescent="0.25">
      <c r="C140" s="2">
        <v>5</v>
      </c>
      <c r="D140" s="2" t="s">
        <v>20</v>
      </c>
      <c r="F140" s="2">
        <v>5</v>
      </c>
      <c r="G140" s="2" t="s">
        <v>28</v>
      </c>
    </row>
    <row r="141" spans="3:7" x14ac:dyDescent="0.25">
      <c r="C141" s="2">
        <v>6</v>
      </c>
      <c r="D141" s="2" t="s">
        <v>21</v>
      </c>
      <c r="F141" s="2">
        <v>6</v>
      </c>
      <c r="G141" s="2" t="s">
        <v>29</v>
      </c>
    </row>
    <row r="142" spans="3:7" x14ac:dyDescent="0.25">
      <c r="C142" s="2">
        <v>7</v>
      </c>
      <c r="D142" s="2" t="s">
        <v>22</v>
      </c>
      <c r="F142" s="2">
        <v>7</v>
      </c>
      <c r="G142" s="2" t="s">
        <v>30</v>
      </c>
    </row>
    <row r="143" spans="3:7" x14ac:dyDescent="0.25">
      <c r="C143" s="122"/>
      <c r="F143" s="2">
        <v>8</v>
      </c>
      <c r="G143" s="2" t="s">
        <v>31</v>
      </c>
    </row>
    <row r="144" spans="3:7" x14ac:dyDescent="0.25">
      <c r="C144" s="122"/>
      <c r="F144" s="2">
        <v>9</v>
      </c>
      <c r="G144" s="2" t="s">
        <v>32</v>
      </c>
    </row>
    <row r="145" spans="3:7" x14ac:dyDescent="0.25">
      <c r="C145" s="122"/>
      <c r="F145" s="2">
        <v>10</v>
      </c>
      <c r="G145" s="2" t="s">
        <v>33</v>
      </c>
    </row>
    <row r="146" spans="3:7" x14ac:dyDescent="0.25">
      <c r="C146" s="122"/>
      <c r="F146" s="2">
        <v>11</v>
      </c>
      <c r="G146" s="2" t="s">
        <v>34</v>
      </c>
    </row>
    <row r="147" spans="3:7" x14ac:dyDescent="0.25">
      <c r="C147" s="122"/>
      <c r="F147" s="2">
        <v>12</v>
      </c>
      <c r="G147" s="2" t="s">
        <v>35</v>
      </c>
    </row>
    <row r="148" spans="3:7" x14ac:dyDescent="0.25">
      <c r="C148" s="122"/>
    </row>
    <row r="149" spans="3:7" x14ac:dyDescent="0.25">
      <c r="C149" s="122"/>
    </row>
    <row r="150" spans="3:7" x14ac:dyDescent="0.25">
      <c r="C150" s="122"/>
    </row>
    <row r="151" spans="3:7" x14ac:dyDescent="0.25">
      <c r="C151" s="122"/>
    </row>
    <row r="152" spans="3:7" x14ac:dyDescent="0.25">
      <c r="C152" s="122"/>
    </row>
    <row r="153" spans="3:7" x14ac:dyDescent="0.25">
      <c r="C153" s="122"/>
    </row>
    <row r="154" spans="3:7" x14ac:dyDescent="0.25">
      <c r="C154" s="122"/>
    </row>
    <row r="155" spans="3:7" x14ac:dyDescent="0.25">
      <c r="C155" s="122"/>
    </row>
    <row r="156" spans="3:7" x14ac:dyDescent="0.25">
      <c r="C156" s="122"/>
    </row>
    <row r="157" spans="3:7" x14ac:dyDescent="0.25">
      <c r="C157" s="122"/>
    </row>
    <row r="158" spans="3:7" x14ac:dyDescent="0.25">
      <c r="C158" s="122"/>
    </row>
    <row r="159" spans="3:7" x14ac:dyDescent="0.25">
      <c r="C159" s="122"/>
    </row>
    <row r="160" spans="3:7" x14ac:dyDescent="0.25">
      <c r="C160" s="122"/>
    </row>
    <row r="161" spans="3:3" x14ac:dyDescent="0.25">
      <c r="C161" s="122"/>
    </row>
    <row r="162" spans="3:3" x14ac:dyDescent="0.25">
      <c r="C162" s="122"/>
    </row>
    <row r="163" spans="3:3" x14ac:dyDescent="0.25">
      <c r="C163" s="122"/>
    </row>
    <row r="164" spans="3:3" x14ac:dyDescent="0.25">
      <c r="C164" s="122"/>
    </row>
    <row r="165" spans="3:3" x14ac:dyDescent="0.25">
      <c r="C165" s="122"/>
    </row>
    <row r="166" spans="3:3" x14ac:dyDescent="0.25">
      <c r="C166" s="122"/>
    </row>
    <row r="167" spans="3:3" x14ac:dyDescent="0.25">
      <c r="C167" s="122"/>
    </row>
    <row r="168" spans="3:3" x14ac:dyDescent="0.25">
      <c r="C168" s="122"/>
    </row>
    <row r="169" spans="3:3" x14ac:dyDescent="0.25">
      <c r="C169" s="122"/>
    </row>
    <row r="170" spans="3:3" x14ac:dyDescent="0.25">
      <c r="C170" s="122"/>
    </row>
    <row r="171" spans="3:3" x14ac:dyDescent="0.25">
      <c r="C171" s="122"/>
    </row>
    <row r="172" spans="3:3" x14ac:dyDescent="0.25">
      <c r="C172" s="122"/>
    </row>
    <row r="173" spans="3:3" x14ac:dyDescent="0.25">
      <c r="C173" s="122"/>
    </row>
    <row r="174" spans="3:3" x14ac:dyDescent="0.25">
      <c r="C174" s="122"/>
    </row>
    <row r="175" spans="3:3" x14ac:dyDescent="0.25">
      <c r="C175" s="122"/>
    </row>
    <row r="176" spans="3:3" x14ac:dyDescent="0.25">
      <c r="C176" s="122"/>
    </row>
    <row r="177" spans="3:3" x14ac:dyDescent="0.25">
      <c r="C177" s="122"/>
    </row>
    <row r="178" spans="3:3" x14ac:dyDescent="0.25">
      <c r="C178" s="122"/>
    </row>
    <row r="179" spans="3:3" x14ac:dyDescent="0.25">
      <c r="C179" s="122"/>
    </row>
    <row r="180" spans="3:3" x14ac:dyDescent="0.25">
      <c r="C180" s="122"/>
    </row>
    <row r="181" spans="3:3" x14ac:dyDescent="0.25">
      <c r="C181" s="122"/>
    </row>
    <row r="182" spans="3:3" x14ac:dyDescent="0.25">
      <c r="C182" s="122"/>
    </row>
    <row r="183" spans="3:3" x14ac:dyDescent="0.25">
      <c r="C183" s="122"/>
    </row>
    <row r="184" spans="3:3" x14ac:dyDescent="0.25">
      <c r="C184" s="122"/>
    </row>
    <row r="185" spans="3:3" x14ac:dyDescent="0.25">
      <c r="C185" s="122"/>
    </row>
    <row r="186" spans="3:3" x14ac:dyDescent="0.25">
      <c r="C186" s="122"/>
    </row>
    <row r="187" spans="3:3" x14ac:dyDescent="0.25">
      <c r="C187" s="122"/>
    </row>
    <row r="188" spans="3:3" x14ac:dyDescent="0.25">
      <c r="C188" s="122"/>
    </row>
    <row r="189" spans="3:3" x14ac:dyDescent="0.25">
      <c r="C189" s="122"/>
    </row>
    <row r="190" spans="3:3" x14ac:dyDescent="0.25">
      <c r="C190" s="122"/>
    </row>
    <row r="191" spans="3:3" x14ac:dyDescent="0.25">
      <c r="C191" s="122"/>
    </row>
    <row r="192" spans="3:3" x14ac:dyDescent="0.25">
      <c r="C192" s="122"/>
    </row>
    <row r="193" spans="3:3" x14ac:dyDescent="0.25">
      <c r="C193" s="122"/>
    </row>
    <row r="194" spans="3:3" x14ac:dyDescent="0.25">
      <c r="C194" s="122"/>
    </row>
    <row r="195" spans="3:3" x14ac:dyDescent="0.25">
      <c r="C195" s="122"/>
    </row>
    <row r="196" spans="3:3" x14ac:dyDescent="0.25">
      <c r="C196" s="122"/>
    </row>
    <row r="197" spans="3:3" x14ac:dyDescent="0.25">
      <c r="C197" s="122"/>
    </row>
    <row r="198" spans="3:3" x14ac:dyDescent="0.25">
      <c r="C198" s="122"/>
    </row>
    <row r="199" spans="3:3" x14ac:dyDescent="0.25">
      <c r="C199" s="122"/>
    </row>
    <row r="200" spans="3:3" x14ac:dyDescent="0.25">
      <c r="C200" s="122"/>
    </row>
    <row r="201" spans="3:3" x14ac:dyDescent="0.25">
      <c r="C201" s="122"/>
    </row>
    <row r="202" spans="3:3" x14ac:dyDescent="0.25">
      <c r="C202" s="122"/>
    </row>
    <row r="203" spans="3:3" x14ac:dyDescent="0.25">
      <c r="C203" s="122"/>
    </row>
    <row r="204" spans="3:3" x14ac:dyDescent="0.25">
      <c r="C204" s="122"/>
    </row>
    <row r="205" spans="3:3" x14ac:dyDescent="0.25">
      <c r="C205" s="122"/>
    </row>
    <row r="206" spans="3:3" x14ac:dyDescent="0.25">
      <c r="C206" s="122"/>
    </row>
    <row r="207" spans="3:3" x14ac:dyDescent="0.25">
      <c r="C207" s="122"/>
    </row>
    <row r="208" spans="3:3" x14ac:dyDescent="0.25">
      <c r="C208" s="122"/>
    </row>
    <row r="209" spans="3:3" x14ac:dyDescent="0.25">
      <c r="C209" s="122"/>
    </row>
    <row r="210" spans="3:3" x14ac:dyDescent="0.25">
      <c r="C210" s="122"/>
    </row>
    <row r="211" spans="3:3" x14ac:dyDescent="0.25">
      <c r="C211" s="122"/>
    </row>
    <row r="212" spans="3:3" x14ac:dyDescent="0.25">
      <c r="C212" s="122"/>
    </row>
    <row r="213" spans="3:3" x14ac:dyDescent="0.25">
      <c r="C213" s="122"/>
    </row>
    <row r="214" spans="3:3" x14ac:dyDescent="0.25">
      <c r="C214" s="122"/>
    </row>
    <row r="215" spans="3:3" x14ac:dyDescent="0.25">
      <c r="C215" s="122"/>
    </row>
    <row r="216" spans="3:3" x14ac:dyDescent="0.25">
      <c r="C216" s="122"/>
    </row>
    <row r="217" spans="3:3" x14ac:dyDescent="0.25">
      <c r="C217" s="122"/>
    </row>
    <row r="218" spans="3:3" x14ac:dyDescent="0.25">
      <c r="C218" s="122"/>
    </row>
    <row r="219" spans="3:3" x14ac:dyDescent="0.25">
      <c r="C219" s="122"/>
    </row>
    <row r="220" spans="3:3" x14ac:dyDescent="0.25">
      <c r="C220" s="122"/>
    </row>
    <row r="221" spans="3:3" x14ac:dyDescent="0.25">
      <c r="C221" s="122"/>
    </row>
    <row r="222" spans="3:3" x14ac:dyDescent="0.25">
      <c r="C222" s="122"/>
    </row>
    <row r="223" spans="3:3" x14ac:dyDescent="0.25">
      <c r="C223" s="122"/>
    </row>
    <row r="224" spans="3:3" x14ac:dyDescent="0.25">
      <c r="C224" s="122"/>
    </row>
    <row r="225" spans="3:3" x14ac:dyDescent="0.25">
      <c r="C225" s="122"/>
    </row>
    <row r="226" spans="3:3" x14ac:dyDescent="0.25">
      <c r="C226" s="122"/>
    </row>
    <row r="227" spans="3:3" x14ac:dyDescent="0.25">
      <c r="C227" s="122"/>
    </row>
    <row r="228" spans="3:3" x14ac:dyDescent="0.25">
      <c r="C228" s="122"/>
    </row>
    <row r="229" spans="3:3" x14ac:dyDescent="0.25">
      <c r="C229" s="122"/>
    </row>
    <row r="230" spans="3:3" x14ac:dyDescent="0.25">
      <c r="C230" s="122"/>
    </row>
    <row r="231" spans="3:3" x14ac:dyDescent="0.25">
      <c r="C231" s="122"/>
    </row>
    <row r="232" spans="3:3" x14ac:dyDescent="0.25">
      <c r="C232" s="122"/>
    </row>
    <row r="233" spans="3:3" x14ac:dyDescent="0.25">
      <c r="C233" s="122"/>
    </row>
    <row r="234" spans="3:3" x14ac:dyDescent="0.25">
      <c r="C234" s="122"/>
    </row>
    <row r="235" spans="3:3" x14ac:dyDescent="0.25">
      <c r="C235" s="122"/>
    </row>
    <row r="236" spans="3:3" x14ac:dyDescent="0.25">
      <c r="C236" s="122"/>
    </row>
    <row r="237" spans="3:3" x14ac:dyDescent="0.25">
      <c r="C237" s="122"/>
    </row>
    <row r="238" spans="3:3" x14ac:dyDescent="0.25">
      <c r="C238" s="122"/>
    </row>
    <row r="239" spans="3:3" x14ac:dyDescent="0.25">
      <c r="C239" s="122"/>
    </row>
    <row r="240" spans="3:3" x14ac:dyDescent="0.25">
      <c r="C240" s="122"/>
    </row>
    <row r="241" spans="3:3" x14ac:dyDescent="0.25">
      <c r="C241" s="122"/>
    </row>
    <row r="242" spans="3:3" x14ac:dyDescent="0.25">
      <c r="C242" s="122"/>
    </row>
    <row r="243" spans="3:3" x14ac:dyDescent="0.25">
      <c r="C243" s="122"/>
    </row>
    <row r="244" spans="3:3" x14ac:dyDescent="0.25">
      <c r="C244" s="122"/>
    </row>
    <row r="245" spans="3:3" x14ac:dyDescent="0.25">
      <c r="C245" s="122"/>
    </row>
    <row r="246" spans="3:3" x14ac:dyDescent="0.25">
      <c r="C246" s="122"/>
    </row>
    <row r="247" spans="3:3" x14ac:dyDescent="0.25">
      <c r="C247" s="122"/>
    </row>
    <row r="248" spans="3:3" x14ac:dyDescent="0.25">
      <c r="C248" s="122"/>
    </row>
    <row r="249" spans="3:3" x14ac:dyDescent="0.25">
      <c r="C249" s="122"/>
    </row>
    <row r="250" spans="3:3" x14ac:dyDescent="0.25">
      <c r="C250" s="122"/>
    </row>
    <row r="251" spans="3:3" x14ac:dyDescent="0.25">
      <c r="C251" s="122"/>
    </row>
    <row r="252" spans="3:3" x14ac:dyDescent="0.25">
      <c r="C252" s="122"/>
    </row>
    <row r="253" spans="3:3" x14ac:dyDescent="0.25">
      <c r="C253" s="122"/>
    </row>
    <row r="254" spans="3:3" x14ac:dyDescent="0.25">
      <c r="C254" s="122"/>
    </row>
    <row r="255" spans="3:3" x14ac:dyDescent="0.25">
      <c r="C255" s="122"/>
    </row>
    <row r="256" spans="3:3" x14ac:dyDescent="0.25">
      <c r="C256" s="122"/>
    </row>
    <row r="257" spans="3:3" x14ac:dyDescent="0.25">
      <c r="C257" s="122"/>
    </row>
    <row r="258" spans="3:3" x14ac:dyDescent="0.25">
      <c r="C258" s="122"/>
    </row>
    <row r="259" spans="3:3" x14ac:dyDescent="0.25">
      <c r="C259" s="122"/>
    </row>
    <row r="260" spans="3:3" x14ac:dyDescent="0.25">
      <c r="C260" s="122"/>
    </row>
    <row r="261" spans="3:3" x14ac:dyDescent="0.25">
      <c r="C261" s="122"/>
    </row>
    <row r="262" spans="3:3" x14ac:dyDescent="0.25">
      <c r="C262" s="122"/>
    </row>
    <row r="263" spans="3:3" x14ac:dyDescent="0.25">
      <c r="C263" s="122"/>
    </row>
    <row r="264" spans="3:3" x14ac:dyDescent="0.25">
      <c r="C264" s="122"/>
    </row>
    <row r="265" spans="3:3" x14ac:dyDescent="0.25">
      <c r="C265" s="122"/>
    </row>
    <row r="266" spans="3:3" x14ac:dyDescent="0.25">
      <c r="C266" s="122"/>
    </row>
    <row r="267" spans="3:3" x14ac:dyDescent="0.25">
      <c r="C267" s="122"/>
    </row>
    <row r="268" spans="3:3" x14ac:dyDescent="0.25">
      <c r="C268" s="122"/>
    </row>
    <row r="269" spans="3:3" x14ac:dyDescent="0.25">
      <c r="C269" s="122"/>
    </row>
    <row r="270" spans="3:3" x14ac:dyDescent="0.25">
      <c r="C270" s="122"/>
    </row>
    <row r="271" spans="3:3" x14ac:dyDescent="0.25">
      <c r="C271" s="122"/>
    </row>
    <row r="272" spans="3:3" x14ac:dyDescent="0.25">
      <c r="C272" s="122"/>
    </row>
    <row r="273" spans="3:3" x14ac:dyDescent="0.25">
      <c r="C273" s="122"/>
    </row>
    <row r="274" spans="3:3" x14ac:dyDescent="0.25">
      <c r="C274" s="122"/>
    </row>
    <row r="275" spans="3:3" x14ac:dyDescent="0.25">
      <c r="C275" s="122"/>
    </row>
    <row r="276" spans="3:3" x14ac:dyDescent="0.25">
      <c r="C276" s="122"/>
    </row>
    <row r="277" spans="3:3" x14ac:dyDescent="0.25">
      <c r="C277" s="122"/>
    </row>
    <row r="278" spans="3:3" x14ac:dyDescent="0.25">
      <c r="C278" s="122"/>
    </row>
    <row r="279" spans="3:3" x14ac:dyDescent="0.25">
      <c r="C279" s="122"/>
    </row>
    <row r="280" spans="3:3" x14ac:dyDescent="0.25">
      <c r="C280" s="122"/>
    </row>
    <row r="281" spans="3:3" x14ac:dyDescent="0.25">
      <c r="C281" s="122"/>
    </row>
    <row r="282" spans="3:3" x14ac:dyDescent="0.25">
      <c r="C282" s="122"/>
    </row>
    <row r="283" spans="3:3" x14ac:dyDescent="0.25">
      <c r="C283" s="122"/>
    </row>
    <row r="284" spans="3:3" x14ac:dyDescent="0.25">
      <c r="C284" s="122"/>
    </row>
    <row r="285" spans="3:3" x14ac:dyDescent="0.25">
      <c r="C285" s="122"/>
    </row>
    <row r="286" spans="3:3" x14ac:dyDescent="0.25">
      <c r="C286" s="122"/>
    </row>
    <row r="287" spans="3:3" x14ac:dyDescent="0.25">
      <c r="C287" s="122"/>
    </row>
    <row r="288" spans="3:3" x14ac:dyDescent="0.25">
      <c r="C288" s="122"/>
    </row>
    <row r="289" spans="3:3" x14ac:dyDescent="0.25">
      <c r="C289" s="122"/>
    </row>
    <row r="290" spans="3:3" x14ac:dyDescent="0.25">
      <c r="C290" s="122"/>
    </row>
    <row r="291" spans="3:3" x14ac:dyDescent="0.25">
      <c r="C291" s="122"/>
    </row>
    <row r="292" spans="3:3" x14ac:dyDescent="0.25">
      <c r="C292" s="122"/>
    </row>
    <row r="293" spans="3:3" x14ac:dyDescent="0.25">
      <c r="C293" s="122"/>
    </row>
    <row r="294" spans="3:3" x14ac:dyDescent="0.25">
      <c r="C294" s="122"/>
    </row>
    <row r="295" spans="3:3" x14ac:dyDescent="0.25">
      <c r="C295" s="122"/>
    </row>
    <row r="296" spans="3:3" x14ac:dyDescent="0.25">
      <c r="C296" s="122"/>
    </row>
    <row r="297" spans="3:3" x14ac:dyDescent="0.25">
      <c r="C297" s="122"/>
    </row>
    <row r="298" spans="3:3" x14ac:dyDescent="0.25">
      <c r="C298" s="122"/>
    </row>
    <row r="299" spans="3:3" x14ac:dyDescent="0.25">
      <c r="C299" s="122"/>
    </row>
    <row r="300" spans="3:3" x14ac:dyDescent="0.25">
      <c r="C300" s="122"/>
    </row>
    <row r="301" spans="3:3" x14ac:dyDescent="0.25">
      <c r="C301" s="122"/>
    </row>
    <row r="302" spans="3:3" x14ac:dyDescent="0.25">
      <c r="C302" s="122"/>
    </row>
    <row r="303" spans="3:3" x14ac:dyDescent="0.25">
      <c r="C303" s="122"/>
    </row>
    <row r="304" spans="3:3" x14ac:dyDescent="0.25">
      <c r="C304" s="122"/>
    </row>
    <row r="305" spans="3:3" x14ac:dyDescent="0.25">
      <c r="C305" s="122"/>
    </row>
    <row r="306" spans="3:3" x14ac:dyDescent="0.25">
      <c r="C306" s="122"/>
    </row>
    <row r="307" spans="3:3" x14ac:dyDescent="0.25">
      <c r="C307" s="122"/>
    </row>
    <row r="308" spans="3:3" x14ac:dyDescent="0.25">
      <c r="C308" s="122"/>
    </row>
    <row r="309" spans="3:3" x14ac:dyDescent="0.25">
      <c r="C309" s="122"/>
    </row>
    <row r="310" spans="3:3" x14ac:dyDescent="0.25">
      <c r="C310" s="122"/>
    </row>
    <row r="311" spans="3:3" x14ac:dyDescent="0.25">
      <c r="C311" s="122"/>
    </row>
    <row r="312" spans="3:3" x14ac:dyDescent="0.25">
      <c r="C312" s="122"/>
    </row>
    <row r="313" spans="3:3" x14ac:dyDescent="0.25">
      <c r="C313" s="122"/>
    </row>
    <row r="314" spans="3:3" x14ac:dyDescent="0.25">
      <c r="C314" s="122"/>
    </row>
    <row r="315" spans="3:3" x14ac:dyDescent="0.25">
      <c r="C315" s="122"/>
    </row>
    <row r="316" spans="3:3" x14ac:dyDescent="0.25">
      <c r="C316" s="122"/>
    </row>
    <row r="317" spans="3:3" x14ac:dyDescent="0.25">
      <c r="C317" s="122"/>
    </row>
    <row r="318" spans="3:3" x14ac:dyDescent="0.25">
      <c r="C318" s="122"/>
    </row>
    <row r="319" spans="3:3" x14ac:dyDescent="0.25">
      <c r="C319" s="122"/>
    </row>
    <row r="320" spans="3:3" x14ac:dyDescent="0.25">
      <c r="C320" s="122"/>
    </row>
    <row r="321" spans="3:3" x14ac:dyDescent="0.25">
      <c r="C321" s="122"/>
    </row>
    <row r="322" spans="3:3" x14ac:dyDescent="0.25">
      <c r="C322" s="122"/>
    </row>
    <row r="323" spans="3:3" x14ac:dyDescent="0.25">
      <c r="C323" s="122"/>
    </row>
    <row r="324" spans="3:3" x14ac:dyDescent="0.25">
      <c r="C324" s="122"/>
    </row>
    <row r="325" spans="3:3" x14ac:dyDescent="0.25">
      <c r="C325" s="122"/>
    </row>
    <row r="326" spans="3:3" x14ac:dyDescent="0.25">
      <c r="C326" s="122"/>
    </row>
    <row r="327" spans="3:3" x14ac:dyDescent="0.25">
      <c r="C327" s="122"/>
    </row>
    <row r="328" spans="3:3" x14ac:dyDescent="0.25">
      <c r="C328" s="122"/>
    </row>
    <row r="329" spans="3:3" x14ac:dyDescent="0.25">
      <c r="C329" s="122"/>
    </row>
    <row r="330" spans="3:3" x14ac:dyDescent="0.25">
      <c r="C330" s="122"/>
    </row>
    <row r="331" spans="3:3" x14ac:dyDescent="0.25">
      <c r="C331" s="122"/>
    </row>
    <row r="332" spans="3:3" x14ac:dyDescent="0.25">
      <c r="C332" s="122"/>
    </row>
    <row r="333" spans="3:3" x14ac:dyDescent="0.25">
      <c r="C333" s="122"/>
    </row>
    <row r="334" spans="3:3" x14ac:dyDescent="0.25">
      <c r="C334" s="122"/>
    </row>
    <row r="335" spans="3:3" x14ac:dyDescent="0.25">
      <c r="C335" s="122"/>
    </row>
    <row r="336" spans="3:3" x14ac:dyDescent="0.25">
      <c r="C336" s="122"/>
    </row>
    <row r="337" spans="3:3" x14ac:dyDescent="0.25">
      <c r="C337" s="122"/>
    </row>
    <row r="338" spans="3:3" x14ac:dyDescent="0.25">
      <c r="C338" s="122"/>
    </row>
    <row r="339" spans="3:3" x14ac:dyDescent="0.25">
      <c r="C339" s="122"/>
    </row>
    <row r="340" spans="3:3" x14ac:dyDescent="0.25">
      <c r="C340" s="122"/>
    </row>
    <row r="341" spans="3:3" x14ac:dyDescent="0.25">
      <c r="C341" s="122"/>
    </row>
    <row r="342" spans="3:3" x14ac:dyDescent="0.25">
      <c r="C342" s="122"/>
    </row>
    <row r="343" spans="3:3" x14ac:dyDescent="0.25">
      <c r="C343" s="122"/>
    </row>
    <row r="344" spans="3:3" x14ac:dyDescent="0.25">
      <c r="C344" s="122"/>
    </row>
    <row r="345" spans="3:3" x14ac:dyDescent="0.25">
      <c r="C345" s="122"/>
    </row>
    <row r="346" spans="3:3" x14ac:dyDescent="0.25">
      <c r="C346" s="122"/>
    </row>
    <row r="347" spans="3:3" x14ac:dyDescent="0.25">
      <c r="C347" s="122"/>
    </row>
    <row r="348" spans="3:3" x14ac:dyDescent="0.25">
      <c r="C348" s="122"/>
    </row>
    <row r="349" spans="3:3" x14ac:dyDescent="0.25">
      <c r="C349" s="122"/>
    </row>
    <row r="350" spans="3:3" x14ac:dyDescent="0.25">
      <c r="C350" s="122"/>
    </row>
    <row r="351" spans="3:3" x14ac:dyDescent="0.25">
      <c r="C351" s="122"/>
    </row>
    <row r="352" spans="3:3" x14ac:dyDescent="0.25">
      <c r="C352" s="122"/>
    </row>
    <row r="353" spans="3:3" x14ac:dyDescent="0.25">
      <c r="C353" s="122"/>
    </row>
    <row r="354" spans="3:3" x14ac:dyDescent="0.25">
      <c r="C354" s="122"/>
    </row>
    <row r="355" spans="3:3" x14ac:dyDescent="0.25">
      <c r="C355" s="122"/>
    </row>
    <row r="356" spans="3:3" x14ac:dyDescent="0.25">
      <c r="C356" s="122"/>
    </row>
    <row r="357" spans="3:3" x14ac:dyDescent="0.25">
      <c r="C357" s="122"/>
    </row>
    <row r="358" spans="3:3" x14ac:dyDescent="0.25">
      <c r="C358" s="122"/>
    </row>
    <row r="359" spans="3:3" x14ac:dyDescent="0.25">
      <c r="C359" s="122"/>
    </row>
    <row r="360" spans="3:3" x14ac:dyDescent="0.25">
      <c r="C360" s="122"/>
    </row>
    <row r="361" spans="3:3" x14ac:dyDescent="0.25">
      <c r="C361" s="122"/>
    </row>
    <row r="362" spans="3:3" x14ac:dyDescent="0.25">
      <c r="C362" s="122"/>
    </row>
    <row r="363" spans="3:3" x14ac:dyDescent="0.25">
      <c r="C363" s="122"/>
    </row>
    <row r="364" spans="3:3" x14ac:dyDescent="0.25">
      <c r="C364" s="122"/>
    </row>
    <row r="365" spans="3:3" x14ac:dyDescent="0.25">
      <c r="C365" s="122"/>
    </row>
    <row r="366" spans="3:3" x14ac:dyDescent="0.25">
      <c r="C366" s="122"/>
    </row>
    <row r="367" spans="3:3" x14ac:dyDescent="0.25">
      <c r="C367" s="122"/>
    </row>
    <row r="368" spans="3:3" x14ac:dyDescent="0.25">
      <c r="C368" s="122"/>
    </row>
    <row r="369" spans="3:3" x14ac:dyDescent="0.25">
      <c r="C369" s="122"/>
    </row>
    <row r="370" spans="3:3" x14ac:dyDescent="0.25">
      <c r="C370" s="122"/>
    </row>
    <row r="371" spans="3:3" x14ac:dyDescent="0.25">
      <c r="C371" s="122"/>
    </row>
    <row r="372" spans="3:3" x14ac:dyDescent="0.25">
      <c r="C372" s="122"/>
    </row>
    <row r="373" spans="3:3" x14ac:dyDescent="0.25">
      <c r="C373" s="122"/>
    </row>
    <row r="374" spans="3:3" x14ac:dyDescent="0.25">
      <c r="C374" s="122"/>
    </row>
    <row r="375" spans="3:3" x14ac:dyDescent="0.25">
      <c r="C375" s="122"/>
    </row>
    <row r="376" spans="3:3" x14ac:dyDescent="0.25">
      <c r="C376" s="122"/>
    </row>
    <row r="377" spans="3:3" x14ac:dyDescent="0.25">
      <c r="C377" s="122"/>
    </row>
    <row r="378" spans="3:3" x14ac:dyDescent="0.25">
      <c r="C378" s="122"/>
    </row>
    <row r="379" spans="3:3" x14ac:dyDescent="0.25">
      <c r="C379" s="122"/>
    </row>
    <row r="380" spans="3:3" x14ac:dyDescent="0.25">
      <c r="C380" s="122"/>
    </row>
    <row r="381" spans="3:3" x14ac:dyDescent="0.25">
      <c r="C381" s="122"/>
    </row>
    <row r="382" spans="3:3" x14ac:dyDescent="0.25">
      <c r="C382" s="122"/>
    </row>
    <row r="383" spans="3:3" x14ac:dyDescent="0.25">
      <c r="C383" s="122"/>
    </row>
    <row r="384" spans="3:3" x14ac:dyDescent="0.25">
      <c r="C384" s="122"/>
    </row>
    <row r="385" spans="3:3" x14ac:dyDescent="0.25">
      <c r="C385" s="122"/>
    </row>
    <row r="386" spans="3:3" x14ac:dyDescent="0.25">
      <c r="C386" s="122"/>
    </row>
    <row r="387" spans="3:3" x14ac:dyDescent="0.25">
      <c r="C387" s="122"/>
    </row>
    <row r="388" spans="3:3" x14ac:dyDescent="0.25">
      <c r="C388" s="122"/>
    </row>
    <row r="389" spans="3:3" x14ac:dyDescent="0.25">
      <c r="C389" s="122"/>
    </row>
    <row r="390" spans="3:3" x14ac:dyDescent="0.25">
      <c r="C390" s="122"/>
    </row>
    <row r="391" spans="3:3" x14ac:dyDescent="0.25">
      <c r="C391" s="122"/>
    </row>
    <row r="392" spans="3:3" x14ac:dyDescent="0.25">
      <c r="C392" s="122"/>
    </row>
    <row r="393" spans="3:3" x14ac:dyDescent="0.25">
      <c r="C393" s="122"/>
    </row>
    <row r="394" spans="3:3" x14ac:dyDescent="0.25">
      <c r="C394" s="122"/>
    </row>
    <row r="395" spans="3:3" x14ac:dyDescent="0.25">
      <c r="C395" s="122"/>
    </row>
    <row r="396" spans="3:3" x14ac:dyDescent="0.25">
      <c r="C396" s="122"/>
    </row>
    <row r="397" spans="3:3" x14ac:dyDescent="0.25">
      <c r="C397" s="122"/>
    </row>
    <row r="398" spans="3:3" x14ac:dyDescent="0.25">
      <c r="C398" s="122"/>
    </row>
    <row r="399" spans="3:3" x14ac:dyDescent="0.25">
      <c r="C399" s="122"/>
    </row>
    <row r="400" spans="3:3" x14ac:dyDescent="0.25">
      <c r="C400" s="122"/>
    </row>
    <row r="401" spans="3:3" x14ac:dyDescent="0.25">
      <c r="C401" s="122"/>
    </row>
    <row r="402" spans="3:3" x14ac:dyDescent="0.25">
      <c r="C402" s="122"/>
    </row>
    <row r="403" spans="3:3" x14ac:dyDescent="0.25">
      <c r="C403" s="122"/>
    </row>
    <row r="404" spans="3:3" x14ac:dyDescent="0.25">
      <c r="C404" s="122"/>
    </row>
    <row r="405" spans="3:3" x14ac:dyDescent="0.25">
      <c r="C405" s="122"/>
    </row>
    <row r="406" spans="3:3" x14ac:dyDescent="0.25">
      <c r="C406" s="122"/>
    </row>
    <row r="407" spans="3:3" x14ac:dyDescent="0.25">
      <c r="C407" s="122"/>
    </row>
    <row r="408" spans="3:3" x14ac:dyDescent="0.25">
      <c r="C408" s="122"/>
    </row>
    <row r="409" spans="3:3" x14ac:dyDescent="0.25">
      <c r="C409" s="122"/>
    </row>
    <row r="410" spans="3:3" x14ac:dyDescent="0.25">
      <c r="C410" s="122"/>
    </row>
    <row r="411" spans="3:3" x14ac:dyDescent="0.25">
      <c r="C411" s="122"/>
    </row>
    <row r="412" spans="3:3" x14ac:dyDescent="0.25">
      <c r="C412" s="122"/>
    </row>
    <row r="413" spans="3:3" x14ac:dyDescent="0.25">
      <c r="C413" s="122"/>
    </row>
    <row r="414" spans="3:3" x14ac:dyDescent="0.25">
      <c r="C414" s="122"/>
    </row>
    <row r="415" spans="3:3" x14ac:dyDescent="0.25">
      <c r="C415" s="122"/>
    </row>
    <row r="416" spans="3:3" x14ac:dyDescent="0.25">
      <c r="C416" s="122"/>
    </row>
    <row r="417" spans="3:3" x14ac:dyDescent="0.25">
      <c r="C417" s="122"/>
    </row>
    <row r="418" spans="3:3" x14ac:dyDescent="0.25">
      <c r="C418" s="122"/>
    </row>
    <row r="419" spans="3:3" x14ac:dyDescent="0.25">
      <c r="C419" s="122"/>
    </row>
    <row r="420" spans="3:3" x14ac:dyDescent="0.25">
      <c r="C420" s="122"/>
    </row>
    <row r="421" spans="3:3" x14ac:dyDescent="0.25">
      <c r="C421" s="122"/>
    </row>
    <row r="422" spans="3:3" x14ac:dyDescent="0.25">
      <c r="C422" s="122"/>
    </row>
    <row r="423" spans="3:3" x14ac:dyDescent="0.25">
      <c r="C423" s="122"/>
    </row>
    <row r="424" spans="3:3" x14ac:dyDescent="0.25">
      <c r="C424" s="122"/>
    </row>
    <row r="425" spans="3:3" x14ac:dyDescent="0.25">
      <c r="C425" s="122"/>
    </row>
    <row r="426" spans="3:3" x14ac:dyDescent="0.25">
      <c r="C426" s="122"/>
    </row>
    <row r="427" spans="3:3" x14ac:dyDescent="0.25">
      <c r="C427" s="122"/>
    </row>
    <row r="428" spans="3:3" x14ac:dyDescent="0.25">
      <c r="C428" s="122"/>
    </row>
    <row r="429" spans="3:3" x14ac:dyDescent="0.25">
      <c r="C429" s="122"/>
    </row>
    <row r="430" spans="3:3" x14ac:dyDescent="0.25">
      <c r="C430" s="122"/>
    </row>
    <row r="431" spans="3:3" x14ac:dyDescent="0.25">
      <c r="C431" s="122"/>
    </row>
    <row r="432" spans="3:3" x14ac:dyDescent="0.25">
      <c r="C432" s="122"/>
    </row>
    <row r="433" spans="3:3" x14ac:dyDescent="0.25">
      <c r="C433" s="122"/>
    </row>
    <row r="434" spans="3:3" x14ac:dyDescent="0.25">
      <c r="C434" s="122"/>
    </row>
    <row r="435" spans="3:3" x14ac:dyDescent="0.25">
      <c r="C435" s="122"/>
    </row>
    <row r="436" spans="3:3" x14ac:dyDescent="0.25">
      <c r="C436" s="122"/>
    </row>
    <row r="437" spans="3:3" x14ac:dyDescent="0.25">
      <c r="C437" s="122"/>
    </row>
    <row r="438" spans="3:3" x14ac:dyDescent="0.25">
      <c r="C438" s="122"/>
    </row>
    <row r="439" spans="3:3" x14ac:dyDescent="0.25">
      <c r="C439" s="122"/>
    </row>
    <row r="440" spans="3:3" x14ac:dyDescent="0.25">
      <c r="C440" s="122"/>
    </row>
    <row r="441" spans="3:3" x14ac:dyDescent="0.25">
      <c r="C441" s="122"/>
    </row>
    <row r="442" spans="3:3" x14ac:dyDescent="0.25">
      <c r="C442" s="122"/>
    </row>
    <row r="443" spans="3:3" x14ac:dyDescent="0.25">
      <c r="C443" s="122"/>
    </row>
    <row r="444" spans="3:3" x14ac:dyDescent="0.25">
      <c r="C444" s="122"/>
    </row>
    <row r="445" spans="3:3" x14ac:dyDescent="0.25">
      <c r="C445" s="122"/>
    </row>
    <row r="446" spans="3:3" x14ac:dyDescent="0.25">
      <c r="C446" s="122"/>
    </row>
    <row r="447" spans="3:3" x14ac:dyDescent="0.25">
      <c r="C447" s="122"/>
    </row>
    <row r="448" spans="3:3" x14ac:dyDescent="0.25">
      <c r="C448" s="122"/>
    </row>
    <row r="449" spans="3:3" x14ac:dyDescent="0.25">
      <c r="C449" s="122"/>
    </row>
    <row r="450" spans="3:3" x14ac:dyDescent="0.25">
      <c r="C450" s="122"/>
    </row>
    <row r="451" spans="3:3" x14ac:dyDescent="0.25">
      <c r="C451" s="122"/>
    </row>
    <row r="452" spans="3:3" x14ac:dyDescent="0.25">
      <c r="C452" s="122"/>
    </row>
    <row r="453" spans="3:3" x14ac:dyDescent="0.25">
      <c r="C453" s="122"/>
    </row>
    <row r="454" spans="3:3" x14ac:dyDescent="0.25">
      <c r="C454" s="122"/>
    </row>
    <row r="455" spans="3:3" x14ac:dyDescent="0.25">
      <c r="C455" s="122"/>
    </row>
    <row r="456" spans="3:3" x14ac:dyDescent="0.25">
      <c r="C456" s="122"/>
    </row>
    <row r="457" spans="3:3" x14ac:dyDescent="0.25">
      <c r="C457" s="122"/>
    </row>
    <row r="458" spans="3:3" x14ac:dyDescent="0.25">
      <c r="C458" s="122"/>
    </row>
    <row r="459" spans="3:3" x14ac:dyDescent="0.25">
      <c r="C459" s="122"/>
    </row>
    <row r="460" spans="3:3" x14ac:dyDescent="0.25">
      <c r="C460" s="122"/>
    </row>
    <row r="461" spans="3:3" x14ac:dyDescent="0.25">
      <c r="C461" s="122"/>
    </row>
    <row r="462" spans="3:3" x14ac:dyDescent="0.25">
      <c r="C462" s="122"/>
    </row>
    <row r="463" spans="3:3" x14ac:dyDescent="0.25">
      <c r="C463" s="122"/>
    </row>
    <row r="464" spans="3:3" x14ac:dyDescent="0.25">
      <c r="C464" s="122"/>
    </row>
    <row r="465" spans="3:3" x14ac:dyDescent="0.25">
      <c r="C465" s="122"/>
    </row>
    <row r="466" spans="3:3" x14ac:dyDescent="0.25">
      <c r="C466" s="122"/>
    </row>
    <row r="467" spans="3:3" x14ac:dyDescent="0.25">
      <c r="C467" s="122"/>
    </row>
    <row r="468" spans="3:3" x14ac:dyDescent="0.25">
      <c r="C468" s="122"/>
    </row>
    <row r="469" spans="3:3" x14ac:dyDescent="0.25">
      <c r="C469" s="122"/>
    </row>
    <row r="470" spans="3:3" x14ac:dyDescent="0.25">
      <c r="C470" s="122"/>
    </row>
    <row r="471" spans="3:3" x14ac:dyDescent="0.25">
      <c r="C471" s="122"/>
    </row>
    <row r="472" spans="3:3" x14ac:dyDescent="0.25">
      <c r="C472" s="122"/>
    </row>
    <row r="473" spans="3:3" x14ac:dyDescent="0.25">
      <c r="C473" s="122"/>
    </row>
    <row r="474" spans="3:3" x14ac:dyDescent="0.25">
      <c r="C474" s="122"/>
    </row>
    <row r="475" spans="3:3" x14ac:dyDescent="0.25">
      <c r="C475" s="122"/>
    </row>
    <row r="476" spans="3:3" x14ac:dyDescent="0.25">
      <c r="C476" s="122"/>
    </row>
    <row r="477" spans="3:3" x14ac:dyDescent="0.25">
      <c r="C477" s="122"/>
    </row>
    <row r="478" spans="3:3" x14ac:dyDescent="0.25">
      <c r="C478" s="122"/>
    </row>
    <row r="479" spans="3:3" x14ac:dyDescent="0.25">
      <c r="C479" s="122"/>
    </row>
    <row r="480" spans="3:3" x14ac:dyDescent="0.25">
      <c r="C480" s="122"/>
    </row>
    <row r="481" spans="3:3" x14ac:dyDescent="0.25">
      <c r="C481" s="122"/>
    </row>
    <row r="482" spans="3:3" x14ac:dyDescent="0.25">
      <c r="C482" s="122"/>
    </row>
    <row r="483" spans="3:3" x14ac:dyDescent="0.25">
      <c r="C483" s="122"/>
    </row>
    <row r="484" spans="3:3" x14ac:dyDescent="0.25">
      <c r="C484" s="122"/>
    </row>
    <row r="485" spans="3:3" x14ac:dyDescent="0.25">
      <c r="C485" s="122"/>
    </row>
    <row r="486" spans="3:3" x14ac:dyDescent="0.25">
      <c r="C486" s="122"/>
    </row>
    <row r="487" spans="3:3" x14ac:dyDescent="0.25">
      <c r="C487" s="122"/>
    </row>
    <row r="488" spans="3:3" x14ac:dyDescent="0.25">
      <c r="C488" s="122"/>
    </row>
    <row r="489" spans="3:3" x14ac:dyDescent="0.25">
      <c r="C489" s="122"/>
    </row>
    <row r="490" spans="3:3" x14ac:dyDescent="0.25">
      <c r="C490" s="122"/>
    </row>
    <row r="491" spans="3:3" x14ac:dyDescent="0.25">
      <c r="C491" s="122"/>
    </row>
    <row r="492" spans="3:3" x14ac:dyDescent="0.25">
      <c r="C492" s="122"/>
    </row>
    <row r="493" spans="3:3" x14ac:dyDescent="0.25">
      <c r="C493" s="122"/>
    </row>
    <row r="494" spans="3:3" x14ac:dyDescent="0.25">
      <c r="C494" s="122"/>
    </row>
    <row r="495" spans="3:3" x14ac:dyDescent="0.25">
      <c r="C495" s="122"/>
    </row>
    <row r="496" spans="3:3" x14ac:dyDescent="0.25">
      <c r="C496" s="122"/>
    </row>
    <row r="497" spans="3:3" x14ac:dyDescent="0.25">
      <c r="C497" s="122"/>
    </row>
    <row r="498" spans="3:3" x14ac:dyDescent="0.25">
      <c r="C498" s="122"/>
    </row>
    <row r="499" spans="3:3" x14ac:dyDescent="0.25">
      <c r="C499" s="122"/>
    </row>
    <row r="500" spans="3:3" x14ac:dyDescent="0.25">
      <c r="C500" s="122"/>
    </row>
    <row r="501" spans="3:3" x14ac:dyDescent="0.25">
      <c r="C501" s="122"/>
    </row>
    <row r="502" spans="3:3" x14ac:dyDescent="0.25">
      <c r="C502" s="122"/>
    </row>
    <row r="503" spans="3:3" x14ac:dyDescent="0.25">
      <c r="C503" s="122"/>
    </row>
    <row r="504" spans="3:3" x14ac:dyDescent="0.25">
      <c r="C504" s="122"/>
    </row>
    <row r="505" spans="3:3" x14ac:dyDescent="0.25">
      <c r="C505" s="122"/>
    </row>
    <row r="506" spans="3:3" x14ac:dyDescent="0.25">
      <c r="C506" s="122"/>
    </row>
    <row r="507" spans="3:3" x14ac:dyDescent="0.25">
      <c r="C507" s="122"/>
    </row>
    <row r="508" spans="3:3" x14ac:dyDescent="0.25">
      <c r="C508" s="122"/>
    </row>
    <row r="509" spans="3:3" x14ac:dyDescent="0.25">
      <c r="C509" s="122"/>
    </row>
    <row r="510" spans="3:3" x14ac:dyDescent="0.25">
      <c r="C510" s="122"/>
    </row>
    <row r="511" spans="3:3" x14ac:dyDescent="0.25">
      <c r="C511" s="122"/>
    </row>
    <row r="512" spans="3:3" x14ac:dyDescent="0.25">
      <c r="C512" s="122"/>
    </row>
    <row r="513" spans="3:3" x14ac:dyDescent="0.25">
      <c r="C513" s="122"/>
    </row>
    <row r="514" spans="3:3" x14ac:dyDescent="0.25">
      <c r="C514" s="122"/>
    </row>
    <row r="515" spans="3:3" x14ac:dyDescent="0.25">
      <c r="C515" s="122"/>
    </row>
    <row r="516" spans="3:3" x14ac:dyDescent="0.25">
      <c r="C516" s="122"/>
    </row>
    <row r="517" spans="3:3" x14ac:dyDescent="0.25">
      <c r="C517" s="122"/>
    </row>
    <row r="518" spans="3:3" x14ac:dyDescent="0.25">
      <c r="C518" s="122"/>
    </row>
    <row r="519" spans="3:3" x14ac:dyDescent="0.25">
      <c r="C519" s="122"/>
    </row>
    <row r="520" spans="3:3" x14ac:dyDescent="0.25">
      <c r="C520" s="122"/>
    </row>
    <row r="521" spans="3:3" x14ac:dyDescent="0.25">
      <c r="C521" s="122"/>
    </row>
    <row r="522" spans="3:3" x14ac:dyDescent="0.25">
      <c r="C522" s="122"/>
    </row>
    <row r="523" spans="3:3" x14ac:dyDescent="0.25">
      <c r="C523" s="122"/>
    </row>
    <row r="524" spans="3:3" x14ac:dyDescent="0.25">
      <c r="C524" s="122"/>
    </row>
    <row r="525" spans="3:3" x14ac:dyDescent="0.25">
      <c r="C525" s="122"/>
    </row>
    <row r="526" spans="3:3" x14ac:dyDescent="0.25">
      <c r="C526" s="122"/>
    </row>
    <row r="527" spans="3:3" x14ac:dyDescent="0.25">
      <c r="C527" s="122"/>
    </row>
    <row r="528" spans="3:3" x14ac:dyDescent="0.25">
      <c r="C528" s="122"/>
    </row>
    <row r="529" spans="3:3" x14ac:dyDescent="0.25">
      <c r="C529" s="122"/>
    </row>
    <row r="530" spans="3:3" x14ac:dyDescent="0.25">
      <c r="C530" s="122"/>
    </row>
    <row r="531" spans="3:3" x14ac:dyDescent="0.25">
      <c r="C531" s="122"/>
    </row>
    <row r="532" spans="3:3" x14ac:dyDescent="0.25">
      <c r="C532" s="122"/>
    </row>
    <row r="533" spans="3:3" x14ac:dyDescent="0.25">
      <c r="C533" s="122"/>
    </row>
    <row r="534" spans="3:3" x14ac:dyDescent="0.25">
      <c r="C534" s="122"/>
    </row>
    <row r="535" spans="3:3" x14ac:dyDescent="0.25">
      <c r="C535" s="122"/>
    </row>
    <row r="536" spans="3:3" x14ac:dyDescent="0.25">
      <c r="C536" s="122"/>
    </row>
    <row r="537" spans="3:3" x14ac:dyDescent="0.25">
      <c r="C537" s="122"/>
    </row>
    <row r="538" spans="3:3" x14ac:dyDescent="0.25">
      <c r="C538" s="122"/>
    </row>
    <row r="539" spans="3:3" x14ac:dyDescent="0.25">
      <c r="C539" s="122"/>
    </row>
    <row r="540" spans="3:3" x14ac:dyDescent="0.25">
      <c r="C540" s="122"/>
    </row>
    <row r="541" spans="3:3" x14ac:dyDescent="0.25">
      <c r="C541" s="122"/>
    </row>
    <row r="542" spans="3:3" x14ac:dyDescent="0.25">
      <c r="C542" s="122"/>
    </row>
    <row r="543" spans="3:3" x14ac:dyDescent="0.25">
      <c r="C543" s="122"/>
    </row>
    <row r="544" spans="3:3" x14ac:dyDescent="0.25">
      <c r="C544" s="122"/>
    </row>
    <row r="545" spans="3:3" x14ac:dyDescent="0.25">
      <c r="C545" s="122"/>
    </row>
    <row r="546" spans="3:3" x14ac:dyDescent="0.25">
      <c r="C546" s="122"/>
    </row>
    <row r="547" spans="3:3" x14ac:dyDescent="0.25">
      <c r="C547" s="122"/>
    </row>
    <row r="548" spans="3:3" x14ac:dyDescent="0.25">
      <c r="C548" s="122"/>
    </row>
    <row r="549" spans="3:3" x14ac:dyDescent="0.25">
      <c r="C549" s="122"/>
    </row>
    <row r="550" spans="3:3" x14ac:dyDescent="0.25">
      <c r="C550" s="122"/>
    </row>
    <row r="551" spans="3:3" x14ac:dyDescent="0.25">
      <c r="C551" s="122"/>
    </row>
    <row r="552" spans="3:3" x14ac:dyDescent="0.25">
      <c r="C552" s="122"/>
    </row>
    <row r="553" spans="3:3" x14ac:dyDescent="0.25">
      <c r="C553" s="122"/>
    </row>
    <row r="554" spans="3:3" x14ac:dyDescent="0.25">
      <c r="C554" s="122"/>
    </row>
    <row r="555" spans="3:3" x14ac:dyDescent="0.25">
      <c r="C555" s="122"/>
    </row>
    <row r="556" spans="3:3" x14ac:dyDescent="0.25">
      <c r="C556" s="122"/>
    </row>
    <row r="557" spans="3:3" x14ac:dyDescent="0.25">
      <c r="C557" s="122"/>
    </row>
    <row r="558" spans="3:3" x14ac:dyDescent="0.25">
      <c r="C558" s="122"/>
    </row>
    <row r="559" spans="3:3" x14ac:dyDescent="0.25">
      <c r="C559" s="122"/>
    </row>
    <row r="560" spans="3:3" x14ac:dyDescent="0.25">
      <c r="C560" s="122"/>
    </row>
    <row r="561" spans="3:3" x14ac:dyDescent="0.25">
      <c r="C561" s="122"/>
    </row>
    <row r="562" spans="3:3" x14ac:dyDescent="0.25">
      <c r="C562" s="122"/>
    </row>
    <row r="563" spans="3:3" x14ac:dyDescent="0.25">
      <c r="C563" s="122"/>
    </row>
    <row r="564" spans="3:3" x14ac:dyDescent="0.25">
      <c r="C564" s="122"/>
    </row>
    <row r="565" spans="3:3" x14ac:dyDescent="0.25">
      <c r="C565" s="122"/>
    </row>
    <row r="566" spans="3:3" x14ac:dyDescent="0.25">
      <c r="C566" s="122"/>
    </row>
    <row r="567" spans="3:3" x14ac:dyDescent="0.25">
      <c r="C567" s="122"/>
    </row>
    <row r="568" spans="3:3" x14ac:dyDescent="0.25">
      <c r="C568" s="122"/>
    </row>
    <row r="569" spans="3:3" x14ac:dyDescent="0.25">
      <c r="C569" s="122"/>
    </row>
    <row r="570" spans="3:3" x14ac:dyDescent="0.25">
      <c r="C570" s="122"/>
    </row>
    <row r="571" spans="3:3" x14ac:dyDescent="0.25">
      <c r="C571" s="122"/>
    </row>
    <row r="572" spans="3:3" x14ac:dyDescent="0.25">
      <c r="C572" s="122"/>
    </row>
    <row r="573" spans="3:3" x14ac:dyDescent="0.25">
      <c r="C573" s="122"/>
    </row>
    <row r="574" spans="3:3" x14ac:dyDescent="0.25">
      <c r="C574" s="122"/>
    </row>
    <row r="575" spans="3:3" x14ac:dyDescent="0.25">
      <c r="C575" s="122"/>
    </row>
    <row r="576" spans="3:3" x14ac:dyDescent="0.25">
      <c r="C576" s="122"/>
    </row>
    <row r="577" spans="3:3" x14ac:dyDescent="0.25">
      <c r="C577" s="122"/>
    </row>
    <row r="578" spans="3:3" x14ac:dyDescent="0.25">
      <c r="C578" s="122"/>
    </row>
    <row r="579" spans="3:3" x14ac:dyDescent="0.25">
      <c r="C579" s="122"/>
    </row>
    <row r="580" spans="3:3" x14ac:dyDescent="0.25">
      <c r="C580" s="122"/>
    </row>
    <row r="581" spans="3:3" x14ac:dyDescent="0.25">
      <c r="C581" s="122"/>
    </row>
    <row r="582" spans="3:3" x14ac:dyDescent="0.25">
      <c r="C582" s="122"/>
    </row>
    <row r="583" spans="3:3" x14ac:dyDescent="0.25">
      <c r="C583" s="122"/>
    </row>
    <row r="584" spans="3:3" x14ac:dyDescent="0.25">
      <c r="C584" s="122"/>
    </row>
    <row r="585" spans="3:3" x14ac:dyDescent="0.25">
      <c r="C585" s="122"/>
    </row>
    <row r="586" spans="3:3" x14ac:dyDescent="0.25">
      <c r="C586" s="122"/>
    </row>
    <row r="587" spans="3:3" x14ac:dyDescent="0.25">
      <c r="C587" s="122"/>
    </row>
    <row r="588" spans="3:3" x14ac:dyDescent="0.25">
      <c r="C588" s="122"/>
    </row>
    <row r="589" spans="3:3" x14ac:dyDescent="0.25">
      <c r="C589" s="122"/>
    </row>
    <row r="590" spans="3:3" x14ac:dyDescent="0.25">
      <c r="C590" s="122"/>
    </row>
    <row r="591" spans="3:3" x14ac:dyDescent="0.25">
      <c r="C591" s="122"/>
    </row>
    <row r="592" spans="3:3" x14ac:dyDescent="0.25">
      <c r="C592" s="122"/>
    </row>
    <row r="593" spans="3:3" x14ac:dyDescent="0.25">
      <c r="C593" s="122"/>
    </row>
    <row r="594" spans="3:3" x14ac:dyDescent="0.25">
      <c r="C594" s="122"/>
    </row>
    <row r="595" spans="3:3" x14ac:dyDescent="0.25">
      <c r="C595" s="122"/>
    </row>
    <row r="596" spans="3:3" x14ac:dyDescent="0.25">
      <c r="C596" s="122"/>
    </row>
    <row r="597" spans="3:3" x14ac:dyDescent="0.25">
      <c r="C597" s="122"/>
    </row>
    <row r="598" spans="3:3" x14ac:dyDescent="0.25">
      <c r="C598" s="122"/>
    </row>
    <row r="599" spans="3:3" x14ac:dyDescent="0.25">
      <c r="C599" s="122"/>
    </row>
    <row r="600" spans="3:3" x14ac:dyDescent="0.25">
      <c r="C600" s="122"/>
    </row>
    <row r="601" spans="3:3" x14ac:dyDescent="0.25">
      <c r="C601" s="122"/>
    </row>
    <row r="602" spans="3:3" x14ac:dyDescent="0.25">
      <c r="C602" s="122"/>
    </row>
    <row r="603" spans="3:3" x14ac:dyDescent="0.25">
      <c r="C603" s="122"/>
    </row>
    <row r="604" spans="3:3" x14ac:dyDescent="0.25">
      <c r="C604" s="122"/>
    </row>
    <row r="605" spans="3:3" x14ac:dyDescent="0.25">
      <c r="C605" s="122"/>
    </row>
    <row r="606" spans="3:3" x14ac:dyDescent="0.25">
      <c r="C606" s="122"/>
    </row>
    <row r="607" spans="3:3" x14ac:dyDescent="0.25">
      <c r="C607" s="122"/>
    </row>
    <row r="608" spans="3:3" x14ac:dyDescent="0.25">
      <c r="C608" s="122"/>
    </row>
    <row r="609" spans="3:3" x14ac:dyDescent="0.25">
      <c r="C609" s="122"/>
    </row>
    <row r="610" spans="3:3" x14ac:dyDescent="0.25">
      <c r="C610" s="122"/>
    </row>
    <row r="611" spans="3:3" x14ac:dyDescent="0.25">
      <c r="C611" s="122"/>
    </row>
    <row r="612" spans="3:3" x14ac:dyDescent="0.25">
      <c r="C612" s="122"/>
    </row>
    <row r="613" spans="3:3" x14ac:dyDescent="0.25">
      <c r="C613" s="122"/>
    </row>
  </sheetData>
  <sheetProtection selectLockedCells="1"/>
  <mergeCells count="40">
    <mergeCell ref="L12:N12"/>
    <mergeCell ref="B2:L2"/>
    <mergeCell ref="I9:J9"/>
    <mergeCell ref="M2:P3"/>
    <mergeCell ref="B4:L4"/>
    <mergeCell ref="F9:G9"/>
    <mergeCell ref="M4:P4"/>
    <mergeCell ref="I6:J6"/>
    <mergeCell ref="B3:L3"/>
    <mergeCell ref="I7:J7"/>
    <mergeCell ref="I8:J8"/>
    <mergeCell ref="F10:G10"/>
    <mergeCell ref="M23:P23"/>
    <mergeCell ref="J18:K18"/>
    <mergeCell ref="B18:C18"/>
    <mergeCell ref="B20:C20"/>
    <mergeCell ref="M19:P20"/>
    <mergeCell ref="J19:K19"/>
    <mergeCell ref="J20:K20"/>
    <mergeCell ref="M21:P22"/>
    <mergeCell ref="D19:E19"/>
    <mergeCell ref="M16:P18"/>
    <mergeCell ref="H18:I18"/>
    <mergeCell ref="J17:K17"/>
    <mergeCell ref="F19:G19"/>
    <mergeCell ref="H19:I19"/>
    <mergeCell ref="D20:E20"/>
    <mergeCell ref="F20:G20"/>
    <mergeCell ref="H20:I20"/>
    <mergeCell ref="I10:J10"/>
    <mergeCell ref="I11:J11"/>
    <mergeCell ref="I12:J12"/>
    <mergeCell ref="B28:C28"/>
    <mergeCell ref="B17:C17"/>
    <mergeCell ref="H17:I17"/>
    <mergeCell ref="D17:E17"/>
    <mergeCell ref="F17:G17"/>
    <mergeCell ref="D18:E18"/>
    <mergeCell ref="F18:G18"/>
    <mergeCell ref="B24:K24"/>
  </mergeCells>
  <phoneticPr fontId="0" type="noConversion"/>
  <printOptions horizontalCentered="1" verticalCentered="1"/>
  <pageMargins left="0.19685039370078741" right="0.23622047244094491" top="0.19685039370078741" bottom="0.19685039370078741" header="0" footer="0.39370078740157483"/>
  <pageSetup paperSize="9" scale="92" orientation="portrait" blackAndWhite="1" r:id="rId1"/>
  <headerFooter alignWithMargins="0">
    <oddFooter>&amp;RMonthly Report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44"/>
  <sheetViews>
    <sheetView view="pageBreakPreview" workbookViewId="0">
      <selection activeCell="E28" sqref="E28:H28"/>
    </sheetView>
  </sheetViews>
  <sheetFormatPr defaultColWidth="9.109375" defaultRowHeight="13.2" x14ac:dyDescent="0.25"/>
  <cols>
    <col min="1" max="1" width="49.44140625" style="135" customWidth="1"/>
    <col min="2" max="2" width="9.88671875" style="135" customWidth="1"/>
    <col min="3" max="3" width="23.5546875" style="135" customWidth="1"/>
    <col min="4" max="4" width="3.33203125" style="135" customWidth="1"/>
    <col min="5" max="5" width="9" style="135" customWidth="1"/>
    <col min="6" max="6" width="5.5546875" style="135" customWidth="1"/>
    <col min="7" max="7" width="2.44140625" style="135" customWidth="1"/>
    <col min="8" max="8" width="8.33203125" style="135" customWidth="1"/>
    <col min="9" max="16384" width="9.109375" style="135"/>
  </cols>
  <sheetData>
    <row r="1" spans="1:83" ht="17.100000000000001" customHeight="1" x14ac:dyDescent="0.25">
      <c r="A1" s="132"/>
      <c r="B1" s="133" t="s">
        <v>125</v>
      </c>
      <c r="C1" s="134"/>
      <c r="D1" s="296"/>
      <c r="E1" s="296"/>
      <c r="F1" s="296"/>
      <c r="G1" s="296"/>
      <c r="H1" s="29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</row>
    <row r="2" spans="1:83" ht="17.100000000000001" customHeight="1" x14ac:dyDescent="0.3">
      <c r="A2" s="136"/>
      <c r="B2" s="137">
        <f>Cover!C12</f>
        <v>0</v>
      </c>
      <c r="C2" s="33"/>
      <c r="D2" s="33"/>
      <c r="E2" s="33"/>
      <c r="F2" s="33"/>
      <c r="G2" s="33"/>
      <c r="H2" s="1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</row>
    <row r="3" spans="1:83" x14ac:dyDescent="0.25">
      <c r="A3" s="228">
        <f>Cover!C14</f>
        <v>0</v>
      </c>
      <c r="B3" s="229"/>
      <c r="C3" s="229"/>
      <c r="D3" s="229"/>
      <c r="E3" s="229"/>
      <c r="F3" s="229"/>
      <c r="G3" s="229"/>
      <c r="H3" s="230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</row>
    <row r="4" spans="1:83" ht="18" thickBot="1" x14ac:dyDescent="0.35">
      <c r="A4" s="136"/>
      <c r="B4" s="139" t="str">
        <f>(VLOOKUP(Cover!C16,MonthName,2))</f>
        <v>January</v>
      </c>
      <c r="C4" s="140">
        <f xml:space="preserve"> Cover!C17</f>
        <v>2017</v>
      </c>
      <c r="D4" s="76"/>
      <c r="E4" s="76"/>
      <c r="F4" s="141"/>
      <c r="G4" s="33"/>
      <c r="H4" s="1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</row>
    <row r="5" spans="1:83" x14ac:dyDescent="0.25">
      <c r="A5" s="231" t="s">
        <v>36</v>
      </c>
      <c r="B5" s="232"/>
      <c r="C5" s="232"/>
      <c r="D5" s="232"/>
      <c r="E5" s="232"/>
      <c r="F5" s="232"/>
      <c r="G5" s="232"/>
      <c r="H5" s="23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</row>
    <row r="6" spans="1:83" x14ac:dyDescent="0.25">
      <c r="A6" s="234"/>
      <c r="B6" s="235"/>
      <c r="C6" s="235"/>
      <c r="D6" s="235"/>
      <c r="E6" s="235"/>
      <c r="F6" s="235"/>
      <c r="G6" s="235"/>
      <c r="H6" s="236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</row>
    <row r="7" spans="1:83" x14ac:dyDescent="0.25">
      <c r="A7" s="237"/>
      <c r="B7" s="238"/>
      <c r="C7" s="238"/>
      <c r="D7" s="238"/>
      <c r="E7" s="238"/>
      <c r="F7" s="238"/>
      <c r="G7" s="238"/>
      <c r="H7" s="239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</row>
    <row r="8" spans="1:83" x14ac:dyDescent="0.25">
      <c r="A8" s="237"/>
      <c r="B8" s="238"/>
      <c r="C8" s="238"/>
      <c r="D8" s="238"/>
      <c r="E8" s="238"/>
      <c r="F8" s="238"/>
      <c r="G8" s="238"/>
      <c r="H8" s="23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</row>
    <row r="9" spans="1:83" x14ac:dyDescent="0.25">
      <c r="A9" s="142" t="s">
        <v>37</v>
      </c>
      <c r="B9" s="143"/>
      <c r="C9" s="143"/>
      <c r="D9" s="143"/>
      <c r="E9" s="143"/>
      <c r="F9" s="143"/>
      <c r="G9" s="143"/>
      <c r="H9" s="144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</row>
    <row r="10" spans="1:83" x14ac:dyDescent="0.25">
      <c r="A10" s="243"/>
      <c r="B10" s="244"/>
      <c r="C10" s="244"/>
      <c r="D10" s="244"/>
      <c r="E10" s="244"/>
      <c r="F10" s="244"/>
      <c r="G10" s="244"/>
      <c r="H10" s="245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</row>
    <row r="11" spans="1:83" x14ac:dyDescent="0.25">
      <c r="A11" s="246"/>
      <c r="B11" s="247"/>
      <c r="C11" s="247"/>
      <c r="D11" s="247"/>
      <c r="E11" s="247"/>
      <c r="F11" s="247"/>
      <c r="G11" s="247"/>
      <c r="H11" s="24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83" x14ac:dyDescent="0.25">
      <c r="A12" s="246"/>
      <c r="B12" s="247"/>
      <c r="C12" s="247"/>
      <c r="D12" s="247"/>
      <c r="E12" s="247"/>
      <c r="F12" s="247"/>
      <c r="G12" s="247"/>
      <c r="H12" s="24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83" x14ac:dyDescent="0.25">
      <c r="A13" s="246"/>
      <c r="B13" s="247"/>
      <c r="C13" s="247"/>
      <c r="D13" s="247"/>
      <c r="E13" s="247"/>
      <c r="F13" s="247"/>
      <c r="G13" s="247"/>
      <c r="H13" s="24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</row>
    <row r="14" spans="1:83" ht="13.8" thickBot="1" x14ac:dyDescent="0.3">
      <c r="A14" s="249"/>
      <c r="B14" s="250"/>
      <c r="C14" s="250"/>
      <c r="D14" s="250"/>
      <c r="E14" s="250"/>
      <c r="F14" s="250"/>
      <c r="G14" s="250"/>
      <c r="H14" s="25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</row>
    <row r="15" spans="1:83" ht="13.8" thickBot="1" x14ac:dyDescent="0.3">
      <c r="A15" s="240" t="s">
        <v>38</v>
      </c>
      <c r="B15" s="241"/>
      <c r="C15" s="241"/>
      <c r="D15" s="241"/>
      <c r="E15" s="241"/>
      <c r="F15" s="241"/>
      <c r="G15" s="241"/>
      <c r="H15" s="242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</row>
    <row r="16" spans="1:83" x14ac:dyDescent="0.25">
      <c r="A16" s="260" t="s">
        <v>152</v>
      </c>
      <c r="B16" s="145" t="s">
        <v>39</v>
      </c>
      <c r="C16" s="264" t="s">
        <v>40</v>
      </c>
      <c r="D16" s="265"/>
      <c r="E16" s="264" t="s">
        <v>41</v>
      </c>
      <c r="F16" s="266"/>
      <c r="G16" s="266"/>
      <c r="H16" s="26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</row>
    <row r="17" spans="1:83" x14ac:dyDescent="0.25">
      <c r="A17" s="261"/>
      <c r="B17" s="30"/>
      <c r="C17" s="267"/>
      <c r="D17" s="267"/>
      <c r="E17" s="268"/>
      <c r="F17" s="268"/>
      <c r="G17" s="268"/>
      <c r="H17" s="26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</row>
    <row r="18" spans="1:83" x14ac:dyDescent="0.25">
      <c r="A18" s="261"/>
      <c r="B18" s="30"/>
      <c r="C18" s="267"/>
      <c r="D18" s="267"/>
      <c r="E18" s="268"/>
      <c r="F18" s="268"/>
      <c r="G18" s="268"/>
      <c r="H18" s="26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</row>
    <row r="19" spans="1:83" ht="13.8" thickBot="1" x14ac:dyDescent="0.3">
      <c r="A19" s="261"/>
      <c r="B19" s="31"/>
      <c r="C19" s="277"/>
      <c r="D19" s="277"/>
      <c r="E19" s="275"/>
      <c r="F19" s="275"/>
      <c r="G19" s="275"/>
      <c r="H19" s="276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</row>
    <row r="20" spans="1:83" ht="13.8" thickBot="1" x14ac:dyDescent="0.3">
      <c r="A20" s="262"/>
      <c r="B20" s="278" t="s">
        <v>128</v>
      </c>
      <c r="C20" s="279"/>
      <c r="D20" s="279"/>
      <c r="E20" s="252">
        <f>'Expenses &amp; Ministry Log'!F26</f>
        <v>0</v>
      </c>
      <c r="F20" s="253"/>
      <c r="G20" s="253"/>
      <c r="H20" s="254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</row>
    <row r="21" spans="1:83" x14ac:dyDescent="0.25">
      <c r="A21" s="262"/>
      <c r="B21" s="231" t="s">
        <v>104</v>
      </c>
      <c r="C21" s="232"/>
      <c r="D21" s="232"/>
      <c r="E21" s="255"/>
      <c r="F21" s="255"/>
      <c r="G21" s="255"/>
      <c r="H21" s="256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</row>
    <row r="22" spans="1:83" x14ac:dyDescent="0.25">
      <c r="A22" s="261"/>
      <c r="B22" s="257" t="s">
        <v>129</v>
      </c>
      <c r="C22" s="257"/>
      <c r="D22" s="257"/>
      <c r="E22" s="258">
        <f>'Expenses &amp; Ministry Log'!K26</f>
        <v>0</v>
      </c>
      <c r="F22" s="258"/>
      <c r="G22" s="258"/>
      <c r="H22" s="25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</row>
    <row r="23" spans="1:83" x14ac:dyDescent="0.25">
      <c r="A23" s="261"/>
      <c r="B23" s="257" t="s">
        <v>42</v>
      </c>
      <c r="C23" s="257"/>
      <c r="D23" s="257"/>
      <c r="E23" s="268"/>
      <c r="F23" s="268"/>
      <c r="G23" s="268"/>
      <c r="H23" s="26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</row>
    <row r="24" spans="1:83" ht="13.8" thickBot="1" x14ac:dyDescent="0.3">
      <c r="A24" s="261"/>
      <c r="B24" s="274" t="s">
        <v>43</v>
      </c>
      <c r="C24" s="274"/>
      <c r="D24" s="274"/>
      <c r="E24" s="275"/>
      <c r="F24" s="275"/>
      <c r="G24" s="275"/>
      <c r="H24" s="276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</row>
    <row r="25" spans="1:83" x14ac:dyDescent="0.25">
      <c r="A25" s="262"/>
      <c r="B25" s="270" t="s">
        <v>105</v>
      </c>
      <c r="C25" s="271"/>
      <c r="D25" s="271"/>
      <c r="E25" s="255"/>
      <c r="F25" s="255"/>
      <c r="G25" s="255"/>
      <c r="H25" s="256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</row>
    <row r="26" spans="1:83" x14ac:dyDescent="0.25">
      <c r="A26" s="261"/>
      <c r="B26" s="257" t="s">
        <v>44</v>
      </c>
      <c r="C26" s="257"/>
      <c r="D26" s="257"/>
      <c r="E26" s="272"/>
      <c r="F26" s="272"/>
      <c r="G26" s="272"/>
      <c r="H26" s="273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</row>
    <row r="27" spans="1:83" x14ac:dyDescent="0.25">
      <c r="A27" s="261"/>
      <c r="B27" s="257" t="s">
        <v>45</v>
      </c>
      <c r="C27" s="257"/>
      <c r="D27" s="257"/>
      <c r="E27" s="268"/>
      <c r="F27" s="268"/>
      <c r="G27" s="268"/>
      <c r="H27" s="269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</row>
    <row r="28" spans="1:83" ht="13.8" thickBot="1" x14ac:dyDescent="0.3">
      <c r="A28" s="263"/>
      <c r="B28" s="274" t="s">
        <v>46</v>
      </c>
      <c r="C28" s="274"/>
      <c r="D28" s="274"/>
      <c r="E28" s="275"/>
      <c r="F28" s="275"/>
      <c r="G28" s="275"/>
      <c r="H28" s="276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</row>
    <row r="29" spans="1:83" ht="13.8" thickBot="1" x14ac:dyDescent="0.3">
      <c r="A29" s="240" t="s">
        <v>108</v>
      </c>
      <c r="B29" s="241"/>
      <c r="C29" s="241"/>
      <c r="D29" s="241"/>
      <c r="E29" s="283"/>
      <c r="F29" s="283"/>
      <c r="G29" s="283"/>
      <c r="H29" s="284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</row>
    <row r="30" spans="1:83" ht="13.5" customHeight="1" x14ac:dyDescent="0.25">
      <c r="A30" s="285" t="s">
        <v>153</v>
      </c>
      <c r="B30" s="288" t="s">
        <v>107</v>
      </c>
      <c r="C30" s="288"/>
      <c r="D30" s="288"/>
      <c r="E30" s="272"/>
      <c r="F30" s="272"/>
      <c r="G30" s="272"/>
      <c r="H30" s="273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</row>
    <row r="31" spans="1:83" x14ac:dyDescent="0.25">
      <c r="A31" s="286"/>
      <c r="B31" s="257" t="s">
        <v>47</v>
      </c>
      <c r="C31" s="257"/>
      <c r="D31" s="257"/>
      <c r="E31" s="268"/>
      <c r="F31" s="268"/>
      <c r="G31" s="268"/>
      <c r="H31" s="269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</row>
    <row r="32" spans="1:83" x14ac:dyDescent="0.25">
      <c r="A32" s="286"/>
      <c r="B32" s="257" t="s">
        <v>48</v>
      </c>
      <c r="C32" s="257"/>
      <c r="D32" s="257"/>
      <c r="E32" s="268"/>
      <c r="F32" s="268"/>
      <c r="G32" s="268"/>
      <c r="H32" s="26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</row>
    <row r="33" spans="1:83" ht="13.8" thickBot="1" x14ac:dyDescent="0.3">
      <c r="A33" s="287"/>
      <c r="B33" s="274" t="s">
        <v>49</v>
      </c>
      <c r="C33" s="274"/>
      <c r="D33" s="274"/>
      <c r="E33" s="275"/>
      <c r="F33" s="275"/>
      <c r="G33" s="275"/>
      <c r="H33" s="27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</row>
    <row r="34" spans="1:83" ht="13.8" thickBot="1" x14ac:dyDescent="0.3">
      <c r="A34" s="240" t="s">
        <v>50</v>
      </c>
      <c r="B34" s="241"/>
      <c r="C34" s="241"/>
      <c r="D34" s="241"/>
      <c r="E34" s="283"/>
      <c r="F34" s="283"/>
      <c r="G34" s="283"/>
      <c r="H34" s="284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</row>
    <row r="35" spans="1:83" x14ac:dyDescent="0.25">
      <c r="A35" s="285" t="s">
        <v>154</v>
      </c>
      <c r="B35" s="288" t="s">
        <v>65</v>
      </c>
      <c r="C35" s="288"/>
      <c r="D35" s="288"/>
      <c r="E35" s="272"/>
      <c r="F35" s="272"/>
      <c r="G35" s="272"/>
      <c r="H35" s="273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</row>
    <row r="36" spans="1:83" x14ac:dyDescent="0.25">
      <c r="A36" s="286"/>
      <c r="B36" s="257" t="s">
        <v>51</v>
      </c>
      <c r="C36" s="257"/>
      <c r="D36" s="257"/>
      <c r="E36" s="268"/>
      <c r="F36" s="268"/>
      <c r="G36" s="268"/>
      <c r="H36" s="269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</row>
    <row r="37" spans="1:83" ht="13.8" thickBot="1" x14ac:dyDescent="0.3">
      <c r="A37" s="289"/>
      <c r="B37" s="278" t="s">
        <v>52</v>
      </c>
      <c r="C37" s="279"/>
      <c r="D37" s="279"/>
      <c r="E37" s="308"/>
      <c r="F37" s="308"/>
      <c r="G37" s="308"/>
      <c r="H37" s="309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</row>
    <row r="38" spans="1:83" ht="13.8" thickBot="1" x14ac:dyDescent="0.3">
      <c r="A38" s="287"/>
      <c r="B38" s="146" t="s">
        <v>39</v>
      </c>
      <c r="C38" s="145" t="s">
        <v>53</v>
      </c>
      <c r="D38" s="280" t="s">
        <v>54</v>
      </c>
      <c r="E38" s="281"/>
      <c r="F38" s="282"/>
      <c r="G38" s="280" t="s">
        <v>58</v>
      </c>
      <c r="H38" s="282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</row>
    <row r="39" spans="1:83" ht="13.8" thickBot="1" x14ac:dyDescent="0.3">
      <c r="A39" s="147" t="s">
        <v>55</v>
      </c>
      <c r="B39" s="16"/>
      <c r="C39" s="12"/>
      <c r="D39" s="267"/>
      <c r="E39" s="267"/>
      <c r="F39" s="292"/>
      <c r="G39" s="293"/>
      <c r="H39" s="294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</row>
    <row r="40" spans="1:83" x14ac:dyDescent="0.25">
      <c r="A40" s="295" t="s">
        <v>155</v>
      </c>
      <c r="B40" s="17"/>
      <c r="C40" s="13"/>
      <c r="D40" s="267"/>
      <c r="E40" s="267"/>
      <c r="F40" s="292"/>
      <c r="G40" s="293"/>
      <c r="H40" s="294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</row>
    <row r="41" spans="1:83" x14ac:dyDescent="0.25">
      <c r="A41" s="286"/>
      <c r="B41" s="17"/>
      <c r="C41" s="13"/>
      <c r="D41" s="267"/>
      <c r="E41" s="267"/>
      <c r="F41" s="292"/>
      <c r="G41" s="293"/>
      <c r="H41" s="294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</row>
    <row r="42" spans="1:83" x14ac:dyDescent="0.25">
      <c r="A42" s="286"/>
      <c r="B42" s="17"/>
      <c r="C42" s="13"/>
      <c r="D42" s="267"/>
      <c r="E42" s="267"/>
      <c r="F42" s="292"/>
      <c r="G42" s="293"/>
      <c r="H42" s="294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</row>
    <row r="43" spans="1:83" ht="13.8" thickBot="1" x14ac:dyDescent="0.3">
      <c r="A43" s="287"/>
      <c r="B43" s="18"/>
      <c r="C43" s="14"/>
      <c r="D43" s="277"/>
      <c r="E43" s="277"/>
      <c r="F43" s="277"/>
      <c r="G43" s="306"/>
      <c r="H43" s="30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</row>
    <row r="44" spans="1:83" ht="13.8" thickBot="1" x14ac:dyDescent="0.3">
      <c r="A44" s="240" t="s">
        <v>56</v>
      </c>
      <c r="B44" s="241"/>
      <c r="C44" s="241"/>
      <c r="D44" s="241"/>
      <c r="E44" s="283"/>
      <c r="F44" s="283"/>
      <c r="G44" s="283"/>
      <c r="H44" s="284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</row>
    <row r="45" spans="1:83" x14ac:dyDescent="0.25">
      <c r="A45" s="285" t="s">
        <v>137</v>
      </c>
      <c r="B45" s="288" t="s">
        <v>130</v>
      </c>
      <c r="C45" s="288"/>
      <c r="D45" s="288"/>
      <c r="E45" s="310">
        <f>SUM('Expenses &amp; Ministry Log'!D26:E26)</f>
        <v>0</v>
      </c>
      <c r="F45" s="310"/>
      <c r="G45" s="310"/>
      <c r="H45" s="311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</row>
    <row r="46" spans="1:83" x14ac:dyDescent="0.25">
      <c r="A46" s="286"/>
      <c r="B46" s="257" t="s">
        <v>109</v>
      </c>
      <c r="C46" s="257"/>
      <c r="D46" s="257"/>
      <c r="E46" s="293"/>
      <c r="F46" s="293"/>
      <c r="G46" s="293"/>
      <c r="H46" s="294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</row>
    <row r="47" spans="1:83" ht="13.8" thickBot="1" x14ac:dyDescent="0.3">
      <c r="A47" s="287"/>
      <c r="B47" s="274" t="s">
        <v>136</v>
      </c>
      <c r="C47" s="274"/>
      <c r="D47" s="274"/>
      <c r="E47" s="290">
        <f>'Expenses &amp; Ministry Log'!H26</f>
        <v>0</v>
      </c>
      <c r="F47" s="290"/>
      <c r="G47" s="290"/>
      <c r="H47" s="291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</row>
    <row r="48" spans="1:83" ht="13.8" thickBot="1" x14ac:dyDescent="0.3">
      <c r="A48" s="240" t="s">
        <v>57</v>
      </c>
      <c r="B48" s="338"/>
      <c r="C48" s="338"/>
      <c r="D48" s="338"/>
      <c r="E48" s="338"/>
      <c r="F48" s="338"/>
      <c r="G48" s="338"/>
      <c r="H48" s="3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</row>
    <row r="49" spans="1:83" x14ac:dyDescent="0.25">
      <c r="A49" s="340" t="s">
        <v>156</v>
      </c>
      <c r="B49" s="145" t="s">
        <v>39</v>
      </c>
      <c r="C49" s="264" t="s">
        <v>106</v>
      </c>
      <c r="D49" s="265"/>
      <c r="E49" s="264" t="s">
        <v>58</v>
      </c>
      <c r="F49" s="266"/>
      <c r="G49" s="266"/>
      <c r="H49" s="26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</row>
    <row r="50" spans="1:83" ht="13.8" thickBot="1" x14ac:dyDescent="0.3">
      <c r="A50" s="286"/>
      <c r="B50" s="30"/>
      <c r="C50" s="267"/>
      <c r="D50" s="267"/>
      <c r="E50" s="293"/>
      <c r="F50" s="293"/>
      <c r="G50" s="293"/>
      <c r="H50" s="294"/>
      <c r="I50" s="38"/>
      <c r="J50" s="38"/>
      <c r="K50" s="38"/>
      <c r="L50" s="38"/>
      <c r="M50" s="38"/>
      <c r="N50" s="38"/>
      <c r="O50" s="14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</row>
    <row r="51" spans="1:83" x14ac:dyDescent="0.25">
      <c r="A51" s="286"/>
      <c r="B51" s="20"/>
      <c r="C51" s="267"/>
      <c r="D51" s="267"/>
      <c r="E51" s="293"/>
      <c r="F51" s="293"/>
      <c r="G51" s="293"/>
      <c r="H51" s="294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</row>
    <row r="52" spans="1:83" x14ac:dyDescent="0.25">
      <c r="A52" s="286"/>
      <c r="B52" s="20"/>
      <c r="C52" s="267"/>
      <c r="D52" s="267"/>
      <c r="E52" s="293"/>
      <c r="F52" s="293"/>
      <c r="G52" s="293"/>
      <c r="H52" s="294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</row>
    <row r="53" spans="1:83" ht="13.8" thickBot="1" x14ac:dyDescent="0.3">
      <c r="A53" s="287"/>
      <c r="B53" s="19"/>
      <c r="C53" s="277"/>
      <c r="D53" s="277"/>
      <c r="E53" s="306"/>
      <c r="F53" s="306"/>
      <c r="G53" s="306"/>
      <c r="H53" s="30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</row>
    <row r="54" spans="1:83" ht="13.8" thickBot="1" x14ac:dyDescent="0.3">
      <c r="A54" s="240" t="s">
        <v>71</v>
      </c>
      <c r="B54" s="241"/>
      <c r="C54" s="241"/>
      <c r="D54" s="242"/>
      <c r="E54" s="149" t="s">
        <v>100</v>
      </c>
      <c r="F54" s="312" t="s">
        <v>101</v>
      </c>
      <c r="G54" s="313"/>
      <c r="H54" s="149" t="s">
        <v>102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</row>
    <row r="55" spans="1:83" x14ac:dyDescent="0.25">
      <c r="A55" s="285" t="s">
        <v>155</v>
      </c>
      <c r="B55" s="288" t="s">
        <v>64</v>
      </c>
      <c r="C55" s="326"/>
      <c r="D55" s="326"/>
      <c r="E55" s="28"/>
      <c r="F55" s="327"/>
      <c r="G55" s="327"/>
      <c r="H55" s="43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</row>
    <row r="56" spans="1:83" x14ac:dyDescent="0.25">
      <c r="A56" s="286"/>
      <c r="B56" s="303" t="s">
        <v>63</v>
      </c>
      <c r="C56" s="303"/>
      <c r="D56" s="303"/>
      <c r="E56" s="26"/>
      <c r="F56" s="328"/>
      <c r="G56" s="328"/>
      <c r="H56" s="44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</row>
    <row r="57" spans="1:83" x14ac:dyDescent="0.25">
      <c r="A57" s="286"/>
      <c r="B57" s="303" t="s">
        <v>59</v>
      </c>
      <c r="C57" s="303"/>
      <c r="D57" s="303"/>
      <c r="E57" s="26"/>
      <c r="F57" s="328"/>
      <c r="G57" s="328"/>
      <c r="H57" s="44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</row>
    <row r="58" spans="1:83" x14ac:dyDescent="0.25">
      <c r="A58" s="286"/>
      <c r="B58" s="335" t="s">
        <v>147</v>
      </c>
      <c r="C58" s="336"/>
      <c r="D58" s="337"/>
      <c r="E58" s="27" t="s">
        <v>148</v>
      </c>
      <c r="F58" s="333" t="s">
        <v>148</v>
      </c>
      <c r="G58" s="334"/>
      <c r="H58" s="44" t="s">
        <v>148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</row>
    <row r="59" spans="1:83" x14ac:dyDescent="0.25">
      <c r="A59" s="286"/>
      <c r="B59" s="303" t="s">
        <v>60</v>
      </c>
      <c r="C59" s="303"/>
      <c r="D59" s="303"/>
      <c r="E59" s="27"/>
      <c r="F59" s="333"/>
      <c r="G59" s="334"/>
      <c r="H59" s="44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</row>
    <row r="60" spans="1:83" ht="13.8" thickBot="1" x14ac:dyDescent="0.3">
      <c r="A60" s="287"/>
      <c r="B60" s="332" t="s">
        <v>60</v>
      </c>
      <c r="C60" s="332"/>
      <c r="D60" s="332"/>
      <c r="E60" s="29"/>
      <c r="F60" s="331"/>
      <c r="G60" s="331"/>
      <c r="H60" s="45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</row>
    <row r="61" spans="1:83" ht="13.8" thickBot="1" x14ac:dyDescent="0.3">
      <c r="A61" s="240" t="s">
        <v>15</v>
      </c>
      <c r="B61" s="241"/>
      <c r="C61" s="241"/>
      <c r="D61" s="241"/>
      <c r="E61" s="241"/>
      <c r="F61" s="241"/>
      <c r="G61" s="241"/>
      <c r="H61" s="242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</row>
    <row r="62" spans="1:83" ht="12.75" customHeight="1" x14ac:dyDescent="0.25">
      <c r="A62" s="285" t="s">
        <v>137</v>
      </c>
      <c r="B62" s="298" t="s">
        <v>111</v>
      </c>
      <c r="C62" s="299"/>
      <c r="D62" s="299"/>
      <c r="E62" s="300" t="s">
        <v>92</v>
      </c>
      <c r="F62" s="301"/>
      <c r="G62" s="301"/>
      <c r="H62" s="302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</row>
    <row r="63" spans="1:83" x14ac:dyDescent="0.25">
      <c r="A63" s="286"/>
      <c r="B63" s="303" t="s">
        <v>61</v>
      </c>
      <c r="C63" s="303"/>
      <c r="D63" s="303"/>
      <c r="E63" s="304"/>
      <c r="F63" s="304"/>
      <c r="G63" s="304"/>
      <c r="H63" s="305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</row>
    <row r="64" spans="1:83" x14ac:dyDescent="0.25">
      <c r="A64" s="286"/>
      <c r="B64" s="303" t="s">
        <v>62</v>
      </c>
      <c r="C64" s="303"/>
      <c r="D64" s="303"/>
      <c r="E64" s="293"/>
      <c r="F64" s="293"/>
      <c r="G64" s="293"/>
      <c r="H64" s="294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</row>
    <row r="65" spans="1:83" x14ac:dyDescent="0.25">
      <c r="A65" s="286"/>
      <c r="B65" s="303" t="s">
        <v>103</v>
      </c>
      <c r="C65" s="303"/>
      <c r="D65" s="303"/>
      <c r="E65" s="293"/>
      <c r="F65" s="329"/>
      <c r="G65" s="329"/>
      <c r="H65" s="330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</row>
    <row r="66" spans="1:83" x14ac:dyDescent="0.25">
      <c r="A66" s="286"/>
      <c r="B66" s="150" t="s">
        <v>138</v>
      </c>
      <c r="C66" s="151"/>
      <c r="D66" s="151"/>
      <c r="E66" s="151"/>
      <c r="F66" s="151"/>
      <c r="G66" s="151"/>
      <c r="H66" s="152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</row>
    <row r="67" spans="1:83" ht="13.8" thickBot="1" x14ac:dyDescent="0.3">
      <c r="A67" s="287"/>
      <c r="B67" s="323" t="s">
        <v>157</v>
      </c>
      <c r="C67" s="324"/>
      <c r="D67" s="324"/>
      <c r="E67" s="324"/>
      <c r="F67" s="324"/>
      <c r="G67" s="324"/>
      <c r="H67" s="325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</row>
    <row r="68" spans="1:83" x14ac:dyDescent="0.25">
      <c r="A68" s="153" t="s">
        <v>110</v>
      </c>
      <c r="B68" s="314"/>
      <c r="C68" s="314"/>
      <c r="D68" s="314"/>
      <c r="E68" s="314"/>
      <c r="F68" s="314"/>
      <c r="G68" s="314"/>
      <c r="H68" s="315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</row>
    <row r="69" spans="1:83" x14ac:dyDescent="0.25">
      <c r="A69" s="316" t="s">
        <v>66</v>
      </c>
      <c r="B69" s="317"/>
      <c r="C69" s="317"/>
      <c r="D69" s="317"/>
      <c r="E69" s="317"/>
      <c r="F69" s="317"/>
      <c r="G69" s="317"/>
      <c r="H69" s="31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</row>
    <row r="70" spans="1:83" x14ac:dyDescent="0.25">
      <c r="A70" s="319"/>
      <c r="B70" s="317"/>
      <c r="C70" s="317"/>
      <c r="D70" s="317"/>
      <c r="E70" s="317"/>
      <c r="F70" s="317"/>
      <c r="G70" s="317"/>
      <c r="H70" s="31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</row>
    <row r="71" spans="1:83" ht="13.8" thickBot="1" x14ac:dyDescent="0.3">
      <c r="A71" s="320"/>
      <c r="B71" s="321"/>
      <c r="C71" s="321"/>
      <c r="D71" s="321"/>
      <c r="E71" s="321"/>
      <c r="F71" s="321"/>
      <c r="G71" s="321"/>
      <c r="H71" s="322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</row>
    <row r="72" spans="1:83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</row>
    <row r="73" spans="1:83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</row>
    <row r="74" spans="1:83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</row>
    <row r="75" spans="1:83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</row>
    <row r="76" spans="1:8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</row>
    <row r="77" spans="1:83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</row>
    <row r="78" spans="1:83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</row>
    <row r="79" spans="1:83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</row>
    <row r="80" spans="1:83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</row>
    <row r="81" spans="1:8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</row>
    <row r="82" spans="1:83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</row>
    <row r="83" spans="1:83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</row>
    <row r="84" spans="1:83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</row>
    <row r="85" spans="1:83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</row>
    <row r="86" spans="1:8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</row>
    <row r="87" spans="1:83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</row>
    <row r="88" spans="1:83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</row>
    <row r="89" spans="1:83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</row>
    <row r="90" spans="1:83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</row>
    <row r="91" spans="1:8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</row>
    <row r="92" spans="1:83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</row>
    <row r="93" spans="1:83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</row>
    <row r="94" spans="1:83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</row>
    <row r="95" spans="1:83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</row>
    <row r="96" spans="1:8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</row>
    <row r="97" spans="1:83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</row>
    <row r="98" spans="1:83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</row>
    <row r="99" spans="1:83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</row>
    <row r="100" spans="1:83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</row>
    <row r="101" spans="1:83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</row>
    <row r="102" spans="1:83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</row>
    <row r="103" spans="1:83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</row>
    <row r="104" spans="1:83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</row>
    <row r="105" spans="1:83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</row>
    <row r="106" spans="1:83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</row>
    <row r="107" spans="1:83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</row>
    <row r="108" spans="1:83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</row>
    <row r="109" spans="1:83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</row>
    <row r="110" spans="1:83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</row>
    <row r="111" spans="1:83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</row>
    <row r="112" spans="1:83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</row>
    <row r="113" spans="1:83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</row>
    <row r="114" spans="1:83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</row>
    <row r="115" spans="1:83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</row>
    <row r="116" spans="1:83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</row>
    <row r="117" spans="1:83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</row>
    <row r="118" spans="1:83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</row>
    <row r="119" spans="1:83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</row>
    <row r="120" spans="1:83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</row>
    <row r="121" spans="1:83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</row>
    <row r="122" spans="1:83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</row>
    <row r="123" spans="1:83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</row>
    <row r="124" spans="1:83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</row>
    <row r="125" spans="1:83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</row>
    <row r="126" spans="1:83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</row>
    <row r="127" spans="1:83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</row>
    <row r="128" spans="1:83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</row>
    <row r="129" spans="1:83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</row>
    <row r="130" spans="1:83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</row>
    <row r="131" spans="1:83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</row>
    <row r="132" spans="1:83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</row>
    <row r="133" spans="1:83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</row>
    <row r="134" spans="1:83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</row>
    <row r="135" spans="1:83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</row>
    <row r="136" spans="1:83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</row>
    <row r="137" spans="1:83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</row>
    <row r="138" spans="1:83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</row>
    <row r="139" spans="1:83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</row>
    <row r="140" spans="1:83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</row>
    <row r="141" spans="1:83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</row>
    <row r="142" spans="1:83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</row>
    <row r="143" spans="1:83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</row>
    <row r="144" spans="1:83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</row>
    <row r="145" spans="1:83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</row>
    <row r="146" spans="1:83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</row>
    <row r="147" spans="1:83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</row>
    <row r="148" spans="1:83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</row>
    <row r="149" spans="1:83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</row>
    <row r="150" spans="1:83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</row>
    <row r="151" spans="1:83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</row>
    <row r="152" spans="1:83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</row>
    <row r="153" spans="1:83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</row>
    <row r="154" spans="1:83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</row>
    <row r="155" spans="1:83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</row>
    <row r="156" spans="1:83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</row>
    <row r="157" spans="1:83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</row>
    <row r="158" spans="1:83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</row>
    <row r="159" spans="1:83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</row>
    <row r="160" spans="1:83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</row>
    <row r="161" spans="1:83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</row>
    <row r="162" spans="1:83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</row>
    <row r="163" spans="1:83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</row>
    <row r="164" spans="1:83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</row>
    <row r="165" spans="1:83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</row>
    <row r="166" spans="1:83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</row>
    <row r="167" spans="1:83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</row>
    <row r="168" spans="1:83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</row>
    <row r="169" spans="1:83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</row>
    <row r="170" spans="1:83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</row>
    <row r="171" spans="1:83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</row>
    <row r="172" spans="1:83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</row>
    <row r="173" spans="1:83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</row>
    <row r="174" spans="1:83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</row>
    <row r="175" spans="1:83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</row>
    <row r="176" spans="1:83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</row>
    <row r="177" spans="1:83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</row>
    <row r="178" spans="1:83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</row>
    <row r="179" spans="1:83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</row>
    <row r="180" spans="1:83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</row>
    <row r="181" spans="1:83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</row>
    <row r="182" spans="1:83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</row>
    <row r="183" spans="1:83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</row>
    <row r="184" spans="1:83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</row>
    <row r="185" spans="1:83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</row>
    <row r="186" spans="1:83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</row>
    <row r="187" spans="1:83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</row>
    <row r="188" spans="1:83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</row>
    <row r="189" spans="1:83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</row>
    <row r="190" spans="1:83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</row>
    <row r="191" spans="1:83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</row>
    <row r="192" spans="1:83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</row>
    <row r="193" spans="1:83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</row>
    <row r="194" spans="1:83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</row>
    <row r="195" spans="1:83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</row>
    <row r="196" spans="1:83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</row>
    <row r="197" spans="1:83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</row>
    <row r="198" spans="1:83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</row>
    <row r="199" spans="1:83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</row>
    <row r="200" spans="1:83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</row>
    <row r="201" spans="1:83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</row>
    <row r="202" spans="1:83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</row>
    <row r="203" spans="1:83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</row>
    <row r="204" spans="1:83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</row>
    <row r="205" spans="1:83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</row>
    <row r="206" spans="1:83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</row>
    <row r="207" spans="1:83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</row>
    <row r="208" spans="1:83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</row>
    <row r="209" spans="1:83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</row>
    <row r="210" spans="1:83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</row>
    <row r="211" spans="1:83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</row>
    <row r="212" spans="1:83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</row>
    <row r="213" spans="1:83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</row>
    <row r="214" spans="1:83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</row>
    <row r="215" spans="1:83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</row>
    <row r="216" spans="1:83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</row>
    <row r="217" spans="1:83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</row>
    <row r="218" spans="1:83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</row>
    <row r="219" spans="1:83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</row>
    <row r="220" spans="1:83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</row>
    <row r="221" spans="1:83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</row>
    <row r="222" spans="1:83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</row>
    <row r="223" spans="1:83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</row>
    <row r="224" spans="1:83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</row>
    <row r="225" spans="1:83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</row>
    <row r="226" spans="1:83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</row>
    <row r="227" spans="1:83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</row>
    <row r="228" spans="1:83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</row>
    <row r="229" spans="1:83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</row>
    <row r="230" spans="1:83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</row>
    <row r="231" spans="1:83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</row>
    <row r="232" spans="1:83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</row>
    <row r="233" spans="1:83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</row>
    <row r="234" spans="1:83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</row>
    <row r="235" spans="1:83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</row>
    <row r="236" spans="1:83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</row>
    <row r="237" spans="1:83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</row>
    <row r="238" spans="1:83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</row>
    <row r="239" spans="1:83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</row>
    <row r="240" spans="1:83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</row>
    <row r="241" spans="1:83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</row>
    <row r="242" spans="1:83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</row>
    <row r="243" spans="1:83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</row>
    <row r="244" spans="1:83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</row>
    <row r="245" spans="1:83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</row>
    <row r="246" spans="1:83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</row>
    <row r="247" spans="1:83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</row>
    <row r="248" spans="1:83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</row>
    <row r="249" spans="1:83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</row>
    <row r="250" spans="1:83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</row>
    <row r="251" spans="1:83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</row>
    <row r="252" spans="1:83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</row>
    <row r="253" spans="1:83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</row>
    <row r="254" spans="1:83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</row>
    <row r="255" spans="1:83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</row>
    <row r="256" spans="1:83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</row>
    <row r="257" spans="1:83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</row>
    <row r="258" spans="1:83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</row>
    <row r="259" spans="1:83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</row>
    <row r="260" spans="1:83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</row>
    <row r="261" spans="1:83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</row>
    <row r="262" spans="1:83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</row>
    <row r="263" spans="1:83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</row>
    <row r="264" spans="1:83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</row>
    <row r="265" spans="1:83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</row>
    <row r="266" spans="1:83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</row>
    <row r="267" spans="1:83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</row>
    <row r="268" spans="1:83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</row>
    <row r="269" spans="1:83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</row>
    <row r="270" spans="1:83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</row>
    <row r="271" spans="1:83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</row>
    <row r="272" spans="1:83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</row>
    <row r="273" spans="1:83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</row>
    <row r="274" spans="1:83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</row>
    <row r="275" spans="1:83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</row>
    <row r="276" spans="1:83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</row>
    <row r="277" spans="1:83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</row>
    <row r="278" spans="1:83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</row>
    <row r="279" spans="1:83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</row>
    <row r="280" spans="1:83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</row>
    <row r="281" spans="1:83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</row>
    <row r="282" spans="1:83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</row>
    <row r="283" spans="1:83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</row>
    <row r="284" spans="1:83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</row>
    <row r="285" spans="1:83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</row>
    <row r="286" spans="1:83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</row>
    <row r="287" spans="1:83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</row>
    <row r="288" spans="1:83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</row>
    <row r="289" spans="1:83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</row>
    <row r="290" spans="1:83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</row>
    <row r="291" spans="1:83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</row>
    <row r="292" spans="1:83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</row>
    <row r="293" spans="1:83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</row>
    <row r="294" spans="1:83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</row>
    <row r="295" spans="1:83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</row>
    <row r="296" spans="1:83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</row>
    <row r="297" spans="1:83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</row>
    <row r="298" spans="1:83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</row>
    <row r="299" spans="1:83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</row>
    <row r="300" spans="1:83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</row>
    <row r="301" spans="1:83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</row>
    <row r="302" spans="1:83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</row>
    <row r="303" spans="1:83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</row>
    <row r="304" spans="1:83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</row>
    <row r="305" spans="1:83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</row>
    <row r="306" spans="1:83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</row>
    <row r="307" spans="1:83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</row>
    <row r="308" spans="1:83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</row>
    <row r="309" spans="1:83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</row>
    <row r="310" spans="1:83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</row>
    <row r="311" spans="1:83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</row>
    <row r="312" spans="1:83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</row>
    <row r="313" spans="1:83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</row>
    <row r="314" spans="1:83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</row>
    <row r="315" spans="1:83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</row>
    <row r="316" spans="1:83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</row>
    <row r="317" spans="1:83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</row>
    <row r="318" spans="1:83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</row>
    <row r="319" spans="1:83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</row>
    <row r="320" spans="1:83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</row>
    <row r="321" spans="1:83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</row>
    <row r="322" spans="1:83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</row>
    <row r="323" spans="1:83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</row>
    <row r="324" spans="1:83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</row>
    <row r="325" spans="1:83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</row>
    <row r="326" spans="1:83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</row>
    <row r="327" spans="1:83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</row>
    <row r="328" spans="1:83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</row>
    <row r="329" spans="1:83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</row>
    <row r="330" spans="1:83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</row>
    <row r="331" spans="1:83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</row>
    <row r="332" spans="1:83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</row>
    <row r="333" spans="1:83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</row>
    <row r="334" spans="1:83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</row>
    <row r="335" spans="1:83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</row>
    <row r="336" spans="1:83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</row>
    <row r="337" spans="1:83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</row>
    <row r="338" spans="1:83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</row>
    <row r="339" spans="1:83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</row>
    <row r="340" spans="1:83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</row>
    <row r="341" spans="1:83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</row>
    <row r="342" spans="1:83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</row>
    <row r="343" spans="1:83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</row>
    <row r="344" spans="1:83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</row>
  </sheetData>
  <sheetProtection sheet="1" objects="1" scenarios="1" selectLockedCells="1"/>
  <mergeCells count="114">
    <mergeCell ref="A48:H48"/>
    <mergeCell ref="A49:A53"/>
    <mergeCell ref="C49:D49"/>
    <mergeCell ref="E49:H49"/>
    <mergeCell ref="C50:D50"/>
    <mergeCell ref="E50:H50"/>
    <mergeCell ref="C51:D51"/>
    <mergeCell ref="E51:H51"/>
    <mergeCell ref="C52:D52"/>
    <mergeCell ref="B68:H68"/>
    <mergeCell ref="A69:H71"/>
    <mergeCell ref="B67:H67"/>
    <mergeCell ref="A55:A60"/>
    <mergeCell ref="B55:D55"/>
    <mergeCell ref="F55:G55"/>
    <mergeCell ref="B56:D56"/>
    <mergeCell ref="F56:G56"/>
    <mergeCell ref="B57:D57"/>
    <mergeCell ref="E65:H65"/>
    <mergeCell ref="B59:D59"/>
    <mergeCell ref="F60:G60"/>
    <mergeCell ref="B60:D60"/>
    <mergeCell ref="F59:G59"/>
    <mergeCell ref="B58:D58"/>
    <mergeCell ref="F58:G58"/>
    <mergeCell ref="F57:G57"/>
    <mergeCell ref="D1:H1"/>
    <mergeCell ref="A61:H61"/>
    <mergeCell ref="A62:A67"/>
    <mergeCell ref="B62:D62"/>
    <mergeCell ref="E62:H62"/>
    <mergeCell ref="B63:D63"/>
    <mergeCell ref="E63:H63"/>
    <mergeCell ref="B64:D64"/>
    <mergeCell ref="E64:H64"/>
    <mergeCell ref="B65:D65"/>
    <mergeCell ref="E52:H52"/>
    <mergeCell ref="C53:D53"/>
    <mergeCell ref="E53:H53"/>
    <mergeCell ref="A54:D54"/>
    <mergeCell ref="B37:H37"/>
    <mergeCell ref="G43:H43"/>
    <mergeCell ref="A44:D44"/>
    <mergeCell ref="E44:H44"/>
    <mergeCell ref="A45:A47"/>
    <mergeCell ref="B45:D45"/>
    <mergeCell ref="E45:H45"/>
    <mergeCell ref="B46:D46"/>
    <mergeCell ref="E46:H46"/>
    <mergeCell ref="F54:G54"/>
    <mergeCell ref="B36:D36"/>
    <mergeCell ref="E36:H36"/>
    <mergeCell ref="E32:H32"/>
    <mergeCell ref="B33:D33"/>
    <mergeCell ref="B47:D47"/>
    <mergeCell ref="E47:H47"/>
    <mergeCell ref="D39:F39"/>
    <mergeCell ref="G39:H39"/>
    <mergeCell ref="A40:A43"/>
    <mergeCell ref="D40:F40"/>
    <mergeCell ref="G40:H40"/>
    <mergeCell ref="D41:F41"/>
    <mergeCell ref="G41:H41"/>
    <mergeCell ref="D42:F42"/>
    <mergeCell ref="G42:H42"/>
    <mergeCell ref="D43:F43"/>
    <mergeCell ref="E18:H18"/>
    <mergeCell ref="C19:D19"/>
    <mergeCell ref="E19:H19"/>
    <mergeCell ref="B20:D20"/>
    <mergeCell ref="B27:D27"/>
    <mergeCell ref="E27:H27"/>
    <mergeCell ref="B28:D28"/>
    <mergeCell ref="E28:H28"/>
    <mergeCell ref="D38:F38"/>
    <mergeCell ref="G38:H38"/>
    <mergeCell ref="A29:D29"/>
    <mergeCell ref="E29:H29"/>
    <mergeCell ref="A30:A33"/>
    <mergeCell ref="B30:D30"/>
    <mergeCell ref="E30:H30"/>
    <mergeCell ref="B31:D31"/>
    <mergeCell ref="E31:H31"/>
    <mergeCell ref="B32:D32"/>
    <mergeCell ref="E33:H33"/>
    <mergeCell ref="A34:D34"/>
    <mergeCell ref="E34:H34"/>
    <mergeCell ref="A35:A38"/>
    <mergeCell ref="B35:D35"/>
    <mergeCell ref="E35:H35"/>
    <mergeCell ref="A3:H3"/>
    <mergeCell ref="A5:H5"/>
    <mergeCell ref="A6:H8"/>
    <mergeCell ref="A15:H15"/>
    <mergeCell ref="A10:H14"/>
    <mergeCell ref="E20:H20"/>
    <mergeCell ref="B21:D21"/>
    <mergeCell ref="E21:H21"/>
    <mergeCell ref="B22:D22"/>
    <mergeCell ref="E22:H22"/>
    <mergeCell ref="A16:A28"/>
    <mergeCell ref="C16:D16"/>
    <mergeCell ref="E16:H16"/>
    <mergeCell ref="C17:D17"/>
    <mergeCell ref="E17:H17"/>
    <mergeCell ref="B25:D25"/>
    <mergeCell ref="E25:H25"/>
    <mergeCell ref="B26:D26"/>
    <mergeCell ref="E26:H26"/>
    <mergeCell ref="B23:D23"/>
    <mergeCell ref="E23:H23"/>
    <mergeCell ref="B24:D24"/>
    <mergeCell ref="E24:H24"/>
    <mergeCell ref="C18:D18"/>
  </mergeCells>
  <phoneticPr fontId="0" type="noConversion"/>
  <pageMargins left="0.11811023622047245" right="0.11811023622047245" top="0.51181102362204722" bottom="0.11811023622047245" header="0.51181102362204722" footer="0.31496062992125984"/>
  <pageSetup paperSize="9" scale="85" orientation="portrait" verticalDpi="300" r:id="rId1"/>
  <headerFooter alignWithMargins="0"/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Cover</vt:lpstr>
      <vt:lpstr>Expenses &amp; Ministry Log</vt:lpstr>
      <vt:lpstr>Leadership Report</vt:lpstr>
      <vt:lpstr>MonthName</vt:lpstr>
      <vt:lpstr>Cover!Print_Area</vt:lpstr>
      <vt:lpstr>'Expenses &amp; Ministry Log'!Print_Area</vt:lpstr>
      <vt:lpstr>'Leadership Report'!Print_Area</vt:lpstr>
      <vt:lpstr>'Expenses &amp; Ministry Log'!Print_Titles</vt:lpstr>
      <vt:lpstr>WeekDays</vt:lpstr>
    </vt:vector>
  </TitlesOfParts>
  <Company>SDA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Togood</dc:creator>
  <cp:lastModifiedBy>Karina Gurban</cp:lastModifiedBy>
  <cp:lastPrinted>2011-03-30T04:58:12Z</cp:lastPrinted>
  <dcterms:created xsi:type="dcterms:W3CDTF">2000-09-13T02:47:52Z</dcterms:created>
  <dcterms:modified xsi:type="dcterms:W3CDTF">2017-01-16T01:23:21Z</dcterms:modified>
</cp:coreProperties>
</file>